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aykanush.Mkrtchyan\Desktop\2026 -20228 MJCC 25.02.25\Հայտ 2026-23․03․25\Himqer\Himqer SATM-POAK 206 hayti avelacman 05․05․2025\"/>
    </mc:Choice>
  </mc:AlternateContent>
  <xr:revisionPtr revIDLastSave="0" documentId="13_ncr:1_{5E48549B-52E9-4EFB-A219-A6ECDBBAE7E4}" xr6:coauthVersionLast="36" xr6:coauthVersionMax="36" xr10:uidLastSave="{00000000-0000-0000-0000-000000000000}"/>
  <bookViews>
    <workbookView xWindow="0" yWindow="0" windowWidth="28800" windowHeight="11415" xr2:uid="{00000000-000D-0000-FFFF-FFFF00000000}"/>
  </bookViews>
  <sheets>
    <sheet name="2024" sheetId="1" r:id="rId1"/>
  </sheets>
  <definedNames>
    <definedName name="_xlnm.Print_Titles" localSheetId="0">'2024'!$5:$5</definedName>
  </definedNames>
  <calcPr calcId="191029"/>
</workbook>
</file>

<file path=xl/calcChain.xml><?xml version="1.0" encoding="utf-8"?>
<calcChain xmlns="http://schemas.openxmlformats.org/spreadsheetml/2006/main">
  <c r="H117" i="1" l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7" i="1"/>
  <c r="H7" i="1" l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F7" i="1"/>
  <c r="F6" i="1" s="1"/>
  <c r="I6" i="1" l="1"/>
  <c r="H6" i="1"/>
  <c r="J7" i="1"/>
  <c r="J6" i="1" l="1"/>
</calcChain>
</file>

<file path=xl/sharedStrings.xml><?xml version="1.0" encoding="utf-8"?>
<sst xmlns="http://schemas.openxmlformats.org/spreadsheetml/2006/main" count="518" uniqueCount="97">
  <si>
    <t/>
  </si>
  <si>
    <t>Տարեկան պլան</t>
  </si>
  <si>
    <t>Տարեկան ճշտված պլան</t>
  </si>
  <si>
    <t>Փաստ</t>
  </si>
  <si>
    <t>x</t>
  </si>
  <si>
    <t>ԸՆԴԱՄԵՆԸ ԾԱԽՍԵՐ  (տող1100000+տող 1200000)</t>
  </si>
  <si>
    <t>Ա. ԸՆԹԱՑԻԿ ԾԱԽՍԵՐ` ԸՆԴԱՄԵՆԸ</t>
  </si>
  <si>
    <t>1.1 ԱՇԽԱՏԱՆՔԻ ՎԱՐՁԱՏՐՈՒԹՅՈՒՆ</t>
  </si>
  <si>
    <t>411100</t>
  </si>
  <si>
    <t>- Աշխատողների աշխատավարձեր և հավելավճարներ</t>
  </si>
  <si>
    <t>411200</t>
  </si>
  <si>
    <t>- Պարգևատրումներ, դրամական խրախուսումներ և հատուկ վճարներ</t>
  </si>
  <si>
    <t>411300</t>
  </si>
  <si>
    <t>- Քաղաքացիական, դատական և պետական այլ ծառայողների պարգևատրում</t>
  </si>
  <si>
    <t>2. ԾԱՌԱՅՈՒԹՅՈՒՆՆԵՐԻ ԵՎ ԱՊՐԱՆՔՆԵՐԻ ՁԵՌՔԲԵՐՈՒՄ</t>
  </si>
  <si>
    <t>2.1. Շարունակական ծախսեր</t>
  </si>
  <si>
    <t>421200</t>
  </si>
  <si>
    <t xml:space="preserve">- Էներգետիկ ծառայություններ </t>
  </si>
  <si>
    <t>421300</t>
  </si>
  <si>
    <t>- Կոմունալ ծառայություններ</t>
  </si>
  <si>
    <t>421400</t>
  </si>
  <si>
    <t xml:space="preserve">- Կապի ծառայություններ </t>
  </si>
  <si>
    <t>421500</t>
  </si>
  <si>
    <t>- Ապահովագրական ծախսեր</t>
  </si>
  <si>
    <t>2.2. Ծառայողական գործուղումների գծով ծախսեր</t>
  </si>
  <si>
    <t>422100</t>
  </si>
  <si>
    <t>- Ներքին գործուղումներ</t>
  </si>
  <si>
    <t>422200</t>
  </si>
  <si>
    <t>- Արտասահմանյան գործուղումների գծով ծախսեր</t>
  </si>
  <si>
    <t>2.3. Պայմանագրային այլ ծառայությունների ձեռքբերում</t>
  </si>
  <si>
    <t>423200</t>
  </si>
  <si>
    <t>- Համակարգչային ծառայություններ</t>
  </si>
  <si>
    <t>423400</t>
  </si>
  <si>
    <t>- Տեղեկատվական ծառայություններ</t>
  </si>
  <si>
    <t>423700</t>
  </si>
  <si>
    <t>- Ներկայացուցչական ծախսեր</t>
  </si>
  <si>
    <t>423900</t>
  </si>
  <si>
    <t>- Ընդհանուր բնույթի այլ ծառայություններ</t>
  </si>
  <si>
    <t>2.5. Ընթացիկ նորոգում և պահպանում (ծառայություններ և նյութեր)</t>
  </si>
  <si>
    <t>425100</t>
  </si>
  <si>
    <t>- Շենքերի և կառույցների ընթացիկ նորոգում և պահպանում</t>
  </si>
  <si>
    <t>425200</t>
  </si>
  <si>
    <t>- Մեքենաների և սարքավորումների ընթացիկ նորոգում և պահպանում</t>
  </si>
  <si>
    <t>2.6. Նյութեր (ապրանքներ)</t>
  </si>
  <si>
    <t>426100</t>
  </si>
  <si>
    <t>- Գրասենյակային նյութեր և հագուստ</t>
  </si>
  <si>
    <t>426400</t>
  </si>
  <si>
    <t>- Տրանսպորտային նյութեր</t>
  </si>
  <si>
    <t>426700</t>
  </si>
  <si>
    <t>- Կենցաղային և հանրային սննդի նյութեր</t>
  </si>
  <si>
    <t>7. ԱՅԼ ԾԱԽՍԵՐ</t>
  </si>
  <si>
    <t xml:space="preserve">7.2. Հարկեր, պարտադիր վճարներ և տույժեր, որոնք կառավարման տարբեր մակարդակների կողմից կիրառվում են միմյանց նկատմամբ </t>
  </si>
  <si>
    <t>482300</t>
  </si>
  <si>
    <t>- Պարտադիր վճարներ</t>
  </si>
  <si>
    <t>Բ. ՈՉ ՖԻՆԱՆՍԱԿԱՆ ԱԿՏԻՎՆԵՐԻ ՀԵՏ ԳՈՐԾԱՌՆՈՒԹՅՈՒՆՆԵՐ</t>
  </si>
  <si>
    <t>ՈՉ ՖԻՆԱՆՍԱԿԱՆ ԱԿՏԻՎՆԵՐԻ ԳԾՈՎ ԾԱԽՍԵՐ</t>
  </si>
  <si>
    <t>1. ՀԻՄՆԱԿԱՆ ՄԻՋՈՑՆԵՐ</t>
  </si>
  <si>
    <t>426900</t>
  </si>
  <si>
    <t>- Հատուկ նպատակային այլ նյութեր</t>
  </si>
  <si>
    <t>512200</t>
  </si>
  <si>
    <t>- Վարչական սարքավորումներ</t>
  </si>
  <si>
    <t>2.4. Այլ մասնագիտական ծառայությունների ձեռքբերում</t>
  </si>
  <si>
    <t>424100</t>
  </si>
  <si>
    <t>Մասնագիտական ծառայություններ</t>
  </si>
  <si>
    <t>5. ԴՐԱՄԱՇՆՈՐՀՆԵՐ</t>
  </si>
  <si>
    <t>ՀՀ վարչապետի  աշխատակազմ</t>
  </si>
  <si>
    <t>101003</t>
  </si>
  <si>
    <t>Ընթացիկ դրամաշնորհներ պետական հատվածի այլ մակարդակներին</t>
  </si>
  <si>
    <t>463900</t>
  </si>
  <si>
    <t>- Այլ ընթացիկ դրամաշնորհներ</t>
  </si>
  <si>
    <t>463700</t>
  </si>
  <si>
    <t>- Ընթացիկ դրամաշնորհներ պետական և համայնքային ոչ առևտրային կազմակերպություններին</t>
  </si>
  <si>
    <t>423300</t>
  </si>
  <si>
    <t>- Աշխատակազմի մասնագիտական զարգացման ծառայություններ</t>
  </si>
  <si>
    <t>1213</t>
  </si>
  <si>
    <t>Տեսչական վերահսկողության ծրագիր</t>
  </si>
  <si>
    <t>426600</t>
  </si>
  <si>
    <t>- Առողջապահական և լաբորատոր նյութեր</t>
  </si>
  <si>
    <t>Սննդամթերքի անվտանգության բնագավառում վերահսկողության իրականացման ծառայություններ</t>
  </si>
  <si>
    <t>411500</t>
  </si>
  <si>
    <t>- Այլ վարձատրություններ</t>
  </si>
  <si>
    <t>Տեսչական վերահսկողության շրջանակում սննդամթերքի լաբորատոր հետազոտություն</t>
  </si>
  <si>
    <t>Գյուղատնտեսական կենդանիների հիվանդությունների, կենդանական ծագում ունեցող հումքի և նյութի վերահսկողության իրականացում լաբորատոր փորձարկումների միջոցով</t>
  </si>
  <si>
    <t>Դաբաղ հիվանդության դեմ պատվաստումների իրականացման վերահսկողություն</t>
  </si>
  <si>
    <t>Գյուղատնտեսական մշակաբույսերի և բույսերի պաշտպանության միջոցների վերահսկողություն  լաբորատոր փորձարկումների միջոցով</t>
  </si>
  <si>
    <t>Կենդանական ծագման մթերքում մնացորդային նյութերի վերահսկողություն</t>
  </si>
  <si>
    <t xml:space="preserve">Ոչ սպանդանոցային մորթի հետևանքով ստացված կենդանական  ծագման հումքի տեղափոխման և ոչնչացման ծառայություններ  </t>
  </si>
  <si>
    <t>Արտասահմանյան պատվիրակությունների ընդունելություններ</t>
  </si>
  <si>
    <t>Բուսական ծագման մթերքում մնացորդային նյութերի վերահսկողություն</t>
  </si>
  <si>
    <t xml:space="preserve">Նախորդ տարիների պարտավորությունների մարման նպատակով աջակցության տրամադրում </t>
  </si>
  <si>
    <t>Սննդամթերքի անվտանգության տեսչական մարմնի տեխնիկական հագեցվածության բարելավում</t>
  </si>
  <si>
    <t>Կատ․ %-ը տարեկան ճշտված պլանի նկատմամբ</t>
  </si>
  <si>
    <t>ՀԱՇՎԵՏՎՈՒԹՅՈՒՆ</t>
  </si>
  <si>
    <t>/հազ․ դրամներով/</t>
  </si>
  <si>
    <t xml:space="preserve"> Պատասխանատու մարմին/ ԾԲ ծրագիր միջոցառում/  Կատարող մարմին/ Տնսեսագիտական հոդված </t>
  </si>
  <si>
    <t>Տարեկան նախահաշվում կատարված փոփոխություններ</t>
  </si>
  <si>
    <t xml:space="preserve">ՀՀ սննդամթերքի անվտանգության տեսչական մարմնի 2024 թվականի բյուջեի ծախսերի կատարման վերաբերյալ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</si>
</sst>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0;\(##,##0.00\);\-"/>
    <numFmt numFmtId="165" formatCode="##,##0.0;\(##,##0.0\);\-"/>
    <numFmt numFmtId="166" formatCode="#,##0.0_);\(#,##0.0\)"/>
  </numFmts>
  <fonts count="26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name val="GHEA Grapalat"/>
      <family val="2"/>
    </font>
    <font>
      <b/>
      <sz val="11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b/>
      <sz val="14"/>
      <name val="GHEA Grapalat"/>
      <family val="3"/>
    </font>
    <font>
      <sz val="12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10" applyFill="0" applyProtection="0">
      <alignment horizontal="right" vertical="top"/>
    </xf>
  </cellStyleXfs>
  <cellXfs count="36">
    <xf numFmtId="0" fontId="0" fillId="0" borderId="0" xfId="0">
      <alignment horizontal="left" vertical="top" wrapText="1"/>
    </xf>
    <xf numFmtId="0" fontId="21" fillId="0" borderId="0" xfId="0" applyFont="1" applyFill="1">
      <alignment horizontal="left" vertical="top" wrapText="1"/>
    </xf>
    <xf numFmtId="0" fontId="21" fillId="0" borderId="0" xfId="0" applyFont="1" applyFill="1" applyAlignment="1">
      <alignment horizontal="centerContinuous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0" xfId="0" applyFont="1" applyFill="1">
      <alignment horizontal="left" vertical="top" wrapText="1"/>
    </xf>
    <xf numFmtId="0" fontId="22" fillId="0" borderId="0" xfId="0" applyFont="1" applyFill="1" applyAlignment="1">
      <alignment horizontal="centerContinuous" vertical="top" wrapText="1"/>
    </xf>
    <xf numFmtId="0" fontId="22" fillId="0" borderId="0" xfId="0" applyFont="1" applyFill="1">
      <alignment horizontal="left" vertical="top" wrapText="1"/>
    </xf>
    <xf numFmtId="0" fontId="20" fillId="0" borderId="10" xfId="0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right" vertical="top"/>
    </xf>
    <xf numFmtId="0" fontId="22" fillId="33" borderId="15" xfId="0" applyFont="1" applyFill="1" applyBorder="1" applyAlignment="1">
      <alignment horizontal="left" vertical="top" wrapText="1"/>
    </xf>
    <xf numFmtId="165" fontId="22" fillId="33" borderId="15" xfId="0" applyNumberFormat="1" applyFont="1" applyFill="1" applyBorder="1" applyAlignment="1">
      <alignment horizontal="right" vertical="top"/>
    </xf>
    <xf numFmtId="165" fontId="22" fillId="0" borderId="15" xfId="0" applyNumberFormat="1" applyFont="1" applyFill="1" applyBorder="1" applyAlignment="1">
      <alignment horizontal="right" vertical="top"/>
    </xf>
    <xf numFmtId="0" fontId="22" fillId="0" borderId="15" xfId="0" applyFont="1" applyFill="1" applyBorder="1" applyAlignment="1">
      <alignment horizontal="left" vertical="top" wrapText="1"/>
    </xf>
    <xf numFmtId="166" fontId="22" fillId="0" borderId="0" xfId="0" applyNumberFormat="1" applyFont="1" applyFill="1">
      <alignment horizontal="left" vertical="top" wrapText="1"/>
    </xf>
    <xf numFmtId="0" fontId="19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>
      <alignment horizontal="left" vertical="top" wrapText="1"/>
    </xf>
    <xf numFmtId="165" fontId="19" fillId="0" borderId="14" xfId="0" applyNumberFormat="1" applyFont="1" applyFill="1" applyBorder="1" applyAlignment="1">
      <alignment horizontal="right" vertical="top"/>
    </xf>
    <xf numFmtId="165" fontId="25" fillId="0" borderId="0" xfId="0" applyNumberFormat="1" applyFont="1" applyFill="1">
      <alignment horizontal="left" vertical="top" wrapText="1"/>
    </xf>
    <xf numFmtId="166" fontId="22" fillId="0" borderId="0" xfId="0" applyNumberFormat="1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left" vertical="top" wrapText="1"/>
    </xf>
    <xf numFmtId="0" fontId="22" fillId="0" borderId="18" xfId="0" applyFont="1" applyFill="1" applyBorder="1" applyAlignment="1">
      <alignment horizontal="left" vertical="top" wrapText="1"/>
    </xf>
    <xf numFmtId="0" fontId="22" fillId="33" borderId="16" xfId="0" applyFont="1" applyFill="1" applyBorder="1" applyAlignment="1">
      <alignment horizontal="left" vertical="top" wrapText="1"/>
    </xf>
    <xf numFmtId="0" fontId="22" fillId="33" borderId="17" xfId="0" applyFont="1" applyFill="1" applyBorder="1" applyAlignment="1">
      <alignment horizontal="left" vertical="top" wrapText="1"/>
    </xf>
    <xf numFmtId="0" fontId="22" fillId="33" borderId="18" xfId="0" applyFont="1" applyFill="1" applyBorder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N_it" xfId="42" xr:uid="{00000000-0005-0000-0000-000027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1"/>
  <sheetViews>
    <sheetView tabSelected="1" workbookViewId="0">
      <selection activeCell="G5" sqref="G5"/>
    </sheetView>
  </sheetViews>
  <sheetFormatPr defaultRowHeight="12.75" x14ac:dyDescent="0.25"/>
  <cols>
    <col min="1" max="1" width="4.85546875" style="6" customWidth="1"/>
    <col min="2" max="2" width="6.140625" style="6" customWidth="1"/>
    <col min="3" max="3" width="6.5703125" style="6" customWidth="1"/>
    <col min="4" max="4" width="6.5703125" style="6" bestFit="1" customWidth="1"/>
    <col min="5" max="5" width="35.28515625" style="6" customWidth="1"/>
    <col min="6" max="6" width="13.28515625" style="6" customWidth="1"/>
    <col min="7" max="7" width="14.5703125" style="6" customWidth="1"/>
    <col min="8" max="8" width="13.140625" style="6" customWidth="1"/>
    <col min="9" max="9" width="16.140625" style="6" customWidth="1"/>
    <col min="10" max="10" width="11.42578125" style="6" customWidth="1"/>
    <col min="11" max="16384" width="9.140625" style="6"/>
  </cols>
  <sheetData>
    <row r="1" spans="1:10" ht="29.25" customHeight="1" x14ac:dyDescent="0.25">
      <c r="A1" s="21" t="s">
        <v>92</v>
      </c>
      <c r="B1" s="21"/>
      <c r="C1" s="21"/>
      <c r="D1" s="21"/>
      <c r="E1" s="21"/>
      <c r="F1" s="21"/>
      <c r="G1" s="21"/>
      <c r="H1" s="21"/>
      <c r="I1" s="21"/>
      <c r="J1" s="15"/>
    </row>
    <row r="2" spans="1:10" ht="42" customHeight="1" x14ac:dyDescent="0.25">
      <c r="A2" s="20" t="s">
        <v>96</v>
      </c>
      <c r="B2" s="20"/>
      <c r="C2" s="20"/>
      <c r="D2" s="20"/>
      <c r="E2" s="20"/>
      <c r="F2" s="20"/>
      <c r="G2" s="20"/>
      <c r="H2" s="20"/>
      <c r="I2" s="20"/>
      <c r="J2" s="14"/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G4" s="13"/>
      <c r="H4" s="13"/>
      <c r="I4" s="19" t="s">
        <v>93</v>
      </c>
      <c r="J4" s="2"/>
    </row>
    <row r="5" spans="1:10" ht="108.75" customHeight="1" x14ac:dyDescent="0.25">
      <c r="A5" s="28" t="s">
        <v>94</v>
      </c>
      <c r="B5" s="29"/>
      <c r="C5" s="29"/>
      <c r="D5" s="29"/>
      <c r="E5" s="30"/>
      <c r="F5" s="7" t="s">
        <v>1</v>
      </c>
      <c r="G5" s="7" t="s">
        <v>95</v>
      </c>
      <c r="H5" s="7" t="s">
        <v>2</v>
      </c>
      <c r="I5" s="7" t="s">
        <v>3</v>
      </c>
      <c r="J5" s="7" t="s">
        <v>91</v>
      </c>
    </row>
    <row r="6" spans="1:10" s="1" customFormat="1" ht="16.5" customHeight="1" x14ac:dyDescent="0.25">
      <c r="A6" s="25" t="s">
        <v>65</v>
      </c>
      <c r="B6" s="26"/>
      <c r="C6" s="26"/>
      <c r="D6" s="26"/>
      <c r="E6" s="27"/>
      <c r="F6" s="17">
        <f>+F7</f>
        <v>2241458.7999999998</v>
      </c>
      <c r="G6" s="17">
        <v>150166.50000000015</v>
      </c>
      <c r="H6" s="17">
        <f t="shared" ref="H6:I6" si="0">+H7</f>
        <v>2391625.3000000003</v>
      </c>
      <c r="I6" s="17">
        <f t="shared" si="0"/>
        <v>2262777.65</v>
      </c>
      <c r="J6" s="17">
        <f>+I6/H6*100</f>
        <v>94.61254862958674</v>
      </c>
    </row>
    <row r="7" spans="1:10" s="4" customFormat="1" ht="16.5" customHeight="1" x14ac:dyDescent="0.25">
      <c r="A7" s="3" t="s">
        <v>74</v>
      </c>
      <c r="B7" s="22" t="s">
        <v>75</v>
      </c>
      <c r="C7" s="23"/>
      <c r="D7" s="23"/>
      <c r="E7" s="24"/>
      <c r="F7" s="8">
        <f>+F8+F46+F53+F60+F67+F74+F81+F90+F97+F104+F111</f>
        <v>2241458.7999999998</v>
      </c>
      <c r="G7" s="8">
        <v>150166.50000000015</v>
      </c>
      <c r="H7" s="8">
        <f t="shared" ref="H7:I7" si="1">+H8+H46+H53+H60+H67+H74+H81+H90+H97+H104+H111</f>
        <v>2391625.3000000003</v>
      </c>
      <c r="I7" s="8">
        <f t="shared" si="1"/>
        <v>2262777.65</v>
      </c>
      <c r="J7" s="8">
        <f>+I7/H7*100</f>
        <v>94.61254862958674</v>
      </c>
    </row>
    <row r="8" spans="1:10" ht="27.75" customHeight="1" x14ac:dyDescent="0.25">
      <c r="A8" s="9" t="s">
        <v>0</v>
      </c>
      <c r="B8" s="9">
        <v>11007</v>
      </c>
      <c r="C8" s="33" t="s">
        <v>78</v>
      </c>
      <c r="D8" s="34"/>
      <c r="E8" s="35"/>
      <c r="F8" s="10">
        <v>1733415.4</v>
      </c>
      <c r="G8" s="10">
        <v>12256.90000000014</v>
      </c>
      <c r="H8" s="10">
        <f>+F8+G8</f>
        <v>1745672.3</v>
      </c>
      <c r="I8" s="10">
        <v>1724855.64</v>
      </c>
      <c r="J8" s="10">
        <f t="shared" ref="J8:J71" si="2">+I8/H8*100</f>
        <v>98.80752762130669</v>
      </c>
    </row>
    <row r="9" spans="1:10" x14ac:dyDescent="0.25">
      <c r="A9" s="12" t="s">
        <v>0</v>
      </c>
      <c r="B9" s="12" t="s">
        <v>0</v>
      </c>
      <c r="C9" s="12" t="s">
        <v>66</v>
      </c>
      <c r="D9" s="31" t="s">
        <v>65</v>
      </c>
      <c r="E9" s="32"/>
      <c r="F9" s="11">
        <v>1733415.4</v>
      </c>
      <c r="G9" s="11">
        <v>12256.90000000014</v>
      </c>
      <c r="H9" s="11">
        <f t="shared" ref="H9:H72" si="3">+F9+G9</f>
        <v>1745672.3</v>
      </c>
      <c r="I9" s="11">
        <v>1724855.64</v>
      </c>
      <c r="J9" s="11">
        <f t="shared" si="2"/>
        <v>98.80752762130669</v>
      </c>
    </row>
    <row r="10" spans="1:10" ht="25.5" x14ac:dyDescent="0.25">
      <c r="A10" s="12" t="s">
        <v>0</v>
      </c>
      <c r="B10" s="12" t="s">
        <v>0</v>
      </c>
      <c r="C10" s="12" t="s">
        <v>0</v>
      </c>
      <c r="D10" s="12" t="s">
        <v>4</v>
      </c>
      <c r="E10" s="12" t="s">
        <v>5</v>
      </c>
      <c r="F10" s="11">
        <v>1733415.4</v>
      </c>
      <c r="G10" s="11">
        <v>12256.90000000014</v>
      </c>
      <c r="H10" s="11">
        <f t="shared" si="3"/>
        <v>1745672.3</v>
      </c>
      <c r="I10" s="11">
        <v>1724855.64</v>
      </c>
      <c r="J10" s="11">
        <f t="shared" si="2"/>
        <v>98.80752762130669</v>
      </c>
    </row>
    <row r="11" spans="1:10" x14ac:dyDescent="0.25">
      <c r="A11" s="12" t="s">
        <v>0</v>
      </c>
      <c r="B11" s="12" t="s">
        <v>0</v>
      </c>
      <c r="C11" s="12" t="s">
        <v>0</v>
      </c>
      <c r="D11" s="12" t="s">
        <v>4</v>
      </c>
      <c r="E11" s="12" t="s">
        <v>6</v>
      </c>
      <c r="F11" s="11">
        <v>1733415.4</v>
      </c>
      <c r="G11" s="11">
        <v>12256.90000000014</v>
      </c>
      <c r="H11" s="11">
        <f t="shared" si="3"/>
        <v>1745672.3</v>
      </c>
      <c r="I11" s="11">
        <v>1724855.64</v>
      </c>
      <c r="J11" s="11">
        <f t="shared" si="2"/>
        <v>98.80752762130669</v>
      </c>
    </row>
    <row r="12" spans="1:10" x14ac:dyDescent="0.25">
      <c r="A12" s="12" t="s">
        <v>0</v>
      </c>
      <c r="B12" s="12" t="s">
        <v>0</v>
      </c>
      <c r="C12" s="12" t="s">
        <v>0</v>
      </c>
      <c r="D12" s="12" t="s">
        <v>4</v>
      </c>
      <c r="E12" s="12" t="s">
        <v>7</v>
      </c>
      <c r="F12" s="11">
        <v>1537050</v>
      </c>
      <c r="G12" s="11">
        <v>37000</v>
      </c>
      <c r="H12" s="11">
        <f t="shared" si="3"/>
        <v>1574050</v>
      </c>
      <c r="I12" s="11">
        <v>1574048.63</v>
      </c>
      <c r="J12" s="11">
        <f t="shared" si="2"/>
        <v>99.999912963374726</v>
      </c>
    </row>
    <row r="13" spans="1:10" ht="25.5" x14ac:dyDescent="0.25">
      <c r="A13" s="12" t="s">
        <v>0</v>
      </c>
      <c r="B13" s="12" t="s">
        <v>0</v>
      </c>
      <c r="C13" s="12" t="s">
        <v>0</v>
      </c>
      <c r="D13" s="12" t="s">
        <v>8</v>
      </c>
      <c r="E13" s="12" t="s">
        <v>9</v>
      </c>
      <c r="F13" s="11">
        <v>1240997.8</v>
      </c>
      <c r="G13" s="11">
        <v>37000</v>
      </c>
      <c r="H13" s="11">
        <f t="shared" si="3"/>
        <v>1277997.8</v>
      </c>
      <c r="I13" s="11">
        <v>1277997.8</v>
      </c>
      <c r="J13" s="11">
        <f t="shared" si="2"/>
        <v>100</v>
      </c>
    </row>
    <row r="14" spans="1:10" ht="25.5" x14ac:dyDescent="0.25">
      <c r="A14" s="12" t="s">
        <v>0</v>
      </c>
      <c r="B14" s="12" t="s">
        <v>0</v>
      </c>
      <c r="C14" s="12" t="s">
        <v>0</v>
      </c>
      <c r="D14" s="12" t="s">
        <v>10</v>
      </c>
      <c r="E14" s="12" t="s">
        <v>11</v>
      </c>
      <c r="F14" s="11">
        <v>101178.3</v>
      </c>
      <c r="G14" s="11">
        <v>0</v>
      </c>
      <c r="H14" s="11">
        <f t="shared" si="3"/>
        <v>101178.3</v>
      </c>
      <c r="I14" s="11">
        <v>101177.89</v>
      </c>
      <c r="J14" s="11">
        <f t="shared" si="2"/>
        <v>99.999594774768894</v>
      </c>
    </row>
    <row r="15" spans="1:10" ht="25.5" x14ac:dyDescent="0.25">
      <c r="A15" s="12" t="s">
        <v>0</v>
      </c>
      <c r="B15" s="12" t="s">
        <v>0</v>
      </c>
      <c r="C15" s="12" t="s">
        <v>0</v>
      </c>
      <c r="D15" s="12" t="s">
        <v>12</v>
      </c>
      <c r="E15" s="12" t="s">
        <v>13</v>
      </c>
      <c r="F15" s="11">
        <v>108088.3</v>
      </c>
      <c r="G15" s="11">
        <v>0</v>
      </c>
      <c r="H15" s="11">
        <f t="shared" si="3"/>
        <v>108088.3</v>
      </c>
      <c r="I15" s="11">
        <v>108088.3</v>
      </c>
      <c r="J15" s="11">
        <f t="shared" si="2"/>
        <v>100</v>
      </c>
    </row>
    <row r="16" spans="1:10" x14ac:dyDescent="0.25">
      <c r="A16" s="12" t="s">
        <v>0</v>
      </c>
      <c r="B16" s="12" t="s">
        <v>0</v>
      </c>
      <c r="C16" s="12" t="s">
        <v>0</v>
      </c>
      <c r="D16" s="12" t="s">
        <v>79</v>
      </c>
      <c r="E16" s="12" t="s">
        <v>80</v>
      </c>
      <c r="F16" s="11">
        <v>86785.600000000006</v>
      </c>
      <c r="G16" s="11">
        <v>0</v>
      </c>
      <c r="H16" s="11">
        <f t="shared" si="3"/>
        <v>86785.600000000006</v>
      </c>
      <c r="I16" s="11">
        <v>86784.639999999999</v>
      </c>
      <c r="J16" s="11">
        <f t="shared" si="2"/>
        <v>99.998893825703789</v>
      </c>
    </row>
    <row r="17" spans="1:19" ht="25.5" x14ac:dyDescent="0.25">
      <c r="A17" s="12" t="s">
        <v>0</v>
      </c>
      <c r="B17" s="12" t="s">
        <v>0</v>
      </c>
      <c r="C17" s="12" t="s">
        <v>0</v>
      </c>
      <c r="D17" s="12" t="s">
        <v>4</v>
      </c>
      <c r="E17" s="12" t="s">
        <v>14</v>
      </c>
      <c r="F17" s="11">
        <v>195236.8</v>
      </c>
      <c r="G17" s="11">
        <v>-24743.099999999977</v>
      </c>
      <c r="H17" s="11">
        <f t="shared" si="3"/>
        <v>170493.7</v>
      </c>
      <c r="I17" s="11">
        <v>150084.17000000001</v>
      </c>
      <c r="J17" s="11">
        <f t="shared" si="2"/>
        <v>88.02915884868473</v>
      </c>
      <c r="L17" s="16"/>
      <c r="M17" s="16"/>
      <c r="N17" s="16"/>
      <c r="O17" s="16"/>
      <c r="P17" s="16"/>
      <c r="Q17" s="16"/>
      <c r="R17" s="16"/>
      <c r="S17" s="16"/>
    </row>
    <row r="18" spans="1:19" ht="17.25" x14ac:dyDescent="0.25">
      <c r="A18" s="12" t="s">
        <v>0</v>
      </c>
      <c r="B18" s="12" t="s">
        <v>0</v>
      </c>
      <c r="C18" s="12" t="s">
        <v>0</v>
      </c>
      <c r="D18" s="12" t="s">
        <v>4</v>
      </c>
      <c r="E18" s="12" t="s">
        <v>15</v>
      </c>
      <c r="F18" s="11">
        <v>29540.1</v>
      </c>
      <c r="G18" s="11">
        <v>-2488</v>
      </c>
      <c r="H18" s="11">
        <f t="shared" si="3"/>
        <v>27052.1</v>
      </c>
      <c r="I18" s="11">
        <v>24218.14</v>
      </c>
      <c r="J18" s="11">
        <f t="shared" si="2"/>
        <v>89.524066523486169</v>
      </c>
      <c r="L18" s="16"/>
      <c r="M18" s="16"/>
      <c r="N18" s="16"/>
      <c r="O18" s="16"/>
      <c r="P18" s="16"/>
      <c r="Q18" s="16"/>
      <c r="R18" s="16"/>
      <c r="S18" s="16"/>
    </row>
    <row r="19" spans="1:19" ht="17.25" x14ac:dyDescent="0.25">
      <c r="A19" s="12" t="s">
        <v>0</v>
      </c>
      <c r="B19" s="12" t="s">
        <v>0</v>
      </c>
      <c r="C19" s="12" t="s">
        <v>0</v>
      </c>
      <c r="D19" s="12" t="s">
        <v>16</v>
      </c>
      <c r="E19" s="12" t="s">
        <v>17</v>
      </c>
      <c r="F19" s="11">
        <v>21280.9</v>
      </c>
      <c r="G19" s="11">
        <v>0</v>
      </c>
      <c r="H19" s="11">
        <f t="shared" si="3"/>
        <v>21280.9</v>
      </c>
      <c r="I19" s="11">
        <v>19543.919999999998</v>
      </c>
      <c r="J19" s="11">
        <f t="shared" si="2"/>
        <v>91.837845203915236</v>
      </c>
      <c r="L19" s="16"/>
      <c r="M19" s="16"/>
      <c r="N19" s="16"/>
      <c r="O19" s="16"/>
      <c r="P19" s="16"/>
      <c r="Q19" s="16"/>
      <c r="R19" s="16"/>
      <c r="S19" s="18"/>
    </row>
    <row r="20" spans="1:19" x14ac:dyDescent="0.25">
      <c r="A20" s="12" t="s">
        <v>0</v>
      </c>
      <c r="B20" s="12" t="s">
        <v>0</v>
      </c>
      <c r="C20" s="12" t="s">
        <v>0</v>
      </c>
      <c r="D20" s="12" t="s">
        <v>18</v>
      </c>
      <c r="E20" s="12" t="s">
        <v>19</v>
      </c>
      <c r="F20" s="11">
        <v>1186.2</v>
      </c>
      <c r="G20" s="11">
        <v>-740</v>
      </c>
      <c r="H20" s="11">
        <f t="shared" si="3"/>
        <v>446.20000000000005</v>
      </c>
      <c r="I20" s="11">
        <v>408.44</v>
      </c>
      <c r="J20" s="11">
        <f t="shared" si="2"/>
        <v>91.537427162707303</v>
      </c>
    </row>
    <row r="21" spans="1:19" x14ac:dyDescent="0.25">
      <c r="A21" s="12" t="s">
        <v>0</v>
      </c>
      <c r="B21" s="12" t="s">
        <v>0</v>
      </c>
      <c r="C21" s="12" t="s">
        <v>0</v>
      </c>
      <c r="D21" s="12" t="s">
        <v>20</v>
      </c>
      <c r="E21" s="12" t="s">
        <v>21</v>
      </c>
      <c r="F21" s="11">
        <v>5513</v>
      </c>
      <c r="G21" s="11">
        <v>-1400</v>
      </c>
      <c r="H21" s="11">
        <f t="shared" si="3"/>
        <v>4113</v>
      </c>
      <c r="I21" s="11">
        <v>3053.78</v>
      </c>
      <c r="J21" s="11">
        <f t="shared" si="2"/>
        <v>74.247021638706542</v>
      </c>
    </row>
    <row r="22" spans="1:19" x14ac:dyDescent="0.25">
      <c r="A22" s="12" t="s">
        <v>0</v>
      </c>
      <c r="B22" s="12" t="s">
        <v>0</v>
      </c>
      <c r="C22" s="12" t="s">
        <v>0</v>
      </c>
      <c r="D22" s="12" t="s">
        <v>22</v>
      </c>
      <c r="E22" s="12" t="s">
        <v>23</v>
      </c>
      <c r="F22" s="11">
        <v>1560</v>
      </c>
      <c r="G22" s="11">
        <v>-348</v>
      </c>
      <c r="H22" s="11">
        <f t="shared" si="3"/>
        <v>1212</v>
      </c>
      <c r="I22" s="11">
        <v>1212</v>
      </c>
      <c r="J22" s="11">
        <f t="shared" si="2"/>
        <v>100</v>
      </c>
    </row>
    <row r="23" spans="1:19" ht="25.5" x14ac:dyDescent="0.25">
      <c r="A23" s="12" t="s">
        <v>0</v>
      </c>
      <c r="B23" s="12" t="s">
        <v>0</v>
      </c>
      <c r="C23" s="12" t="s">
        <v>0</v>
      </c>
      <c r="D23" s="12" t="s">
        <v>4</v>
      </c>
      <c r="E23" s="12" t="s">
        <v>24</v>
      </c>
      <c r="F23" s="11">
        <v>18059.099999999999</v>
      </c>
      <c r="G23" s="11">
        <v>-6999.9999999999982</v>
      </c>
      <c r="H23" s="11">
        <f t="shared" si="3"/>
        <v>11059.1</v>
      </c>
      <c r="I23" s="11">
        <v>9188.06</v>
      </c>
      <c r="J23" s="11">
        <f t="shared" si="2"/>
        <v>83.081444240489716</v>
      </c>
    </row>
    <row r="24" spans="1:19" x14ac:dyDescent="0.25">
      <c r="A24" s="12" t="s">
        <v>0</v>
      </c>
      <c r="B24" s="12" t="s">
        <v>0</v>
      </c>
      <c r="C24" s="12" t="s">
        <v>0</v>
      </c>
      <c r="D24" s="12" t="s">
        <v>25</v>
      </c>
      <c r="E24" s="12" t="s">
        <v>26</v>
      </c>
      <c r="F24" s="11">
        <v>14459.1</v>
      </c>
      <c r="G24" s="11">
        <v>-7000</v>
      </c>
      <c r="H24" s="11">
        <f t="shared" si="3"/>
        <v>7459.1</v>
      </c>
      <c r="I24" s="11">
        <v>5957</v>
      </c>
      <c r="J24" s="11">
        <f t="shared" si="2"/>
        <v>79.862181764556041</v>
      </c>
    </row>
    <row r="25" spans="1:19" ht="25.5" x14ac:dyDescent="0.25">
      <c r="A25" s="12" t="s">
        <v>0</v>
      </c>
      <c r="B25" s="12" t="s">
        <v>0</v>
      </c>
      <c r="C25" s="12" t="s">
        <v>0</v>
      </c>
      <c r="D25" s="12" t="s">
        <v>27</v>
      </c>
      <c r="E25" s="12" t="s">
        <v>28</v>
      </c>
      <c r="F25" s="11">
        <v>3600</v>
      </c>
      <c r="G25" s="11">
        <v>0</v>
      </c>
      <c r="H25" s="11">
        <f t="shared" si="3"/>
        <v>3600</v>
      </c>
      <c r="I25" s="11">
        <v>3231.06</v>
      </c>
      <c r="J25" s="11">
        <f t="shared" si="2"/>
        <v>89.751666666666665</v>
      </c>
    </row>
    <row r="26" spans="1:19" ht="25.5" x14ac:dyDescent="0.25">
      <c r="A26" s="12" t="s">
        <v>0</v>
      </c>
      <c r="B26" s="12" t="s">
        <v>0</v>
      </c>
      <c r="C26" s="12" t="s">
        <v>0</v>
      </c>
      <c r="D26" s="12" t="s">
        <v>4</v>
      </c>
      <c r="E26" s="12" t="s">
        <v>29</v>
      </c>
      <c r="F26" s="11">
        <v>59173.7</v>
      </c>
      <c r="G26" s="11">
        <v>-10601.839999999997</v>
      </c>
      <c r="H26" s="11">
        <f t="shared" si="3"/>
        <v>48571.86</v>
      </c>
      <c r="I26" s="11">
        <v>48565.51</v>
      </c>
      <c r="J26" s="11">
        <f t="shared" si="2"/>
        <v>99.986926586710908</v>
      </c>
    </row>
    <row r="27" spans="1:19" x14ac:dyDescent="0.25">
      <c r="A27" s="12" t="s">
        <v>0</v>
      </c>
      <c r="B27" s="12" t="s">
        <v>0</v>
      </c>
      <c r="C27" s="12" t="s">
        <v>0</v>
      </c>
      <c r="D27" s="12" t="s">
        <v>30</v>
      </c>
      <c r="E27" s="12" t="s">
        <v>31</v>
      </c>
      <c r="F27" s="11">
        <v>39180</v>
      </c>
      <c r="G27" s="11">
        <v>-4494</v>
      </c>
      <c r="H27" s="11">
        <f t="shared" si="3"/>
        <v>34686</v>
      </c>
      <c r="I27" s="11">
        <v>34686</v>
      </c>
      <c r="J27" s="11">
        <f t="shared" si="2"/>
        <v>100</v>
      </c>
    </row>
    <row r="28" spans="1:19" ht="25.5" x14ac:dyDescent="0.25">
      <c r="A28" s="12" t="s">
        <v>0</v>
      </c>
      <c r="B28" s="12" t="s">
        <v>0</v>
      </c>
      <c r="C28" s="12" t="s">
        <v>0</v>
      </c>
      <c r="D28" s="12" t="s">
        <v>72</v>
      </c>
      <c r="E28" s="12" t="s">
        <v>73</v>
      </c>
      <c r="F28" s="11">
        <v>3744</v>
      </c>
      <c r="G28" s="11">
        <v>-3264</v>
      </c>
      <c r="H28" s="11">
        <f t="shared" si="3"/>
        <v>480</v>
      </c>
      <c r="I28" s="11">
        <v>480</v>
      </c>
      <c r="J28" s="11">
        <f t="shared" si="2"/>
        <v>100</v>
      </c>
    </row>
    <row r="29" spans="1:19" x14ac:dyDescent="0.25">
      <c r="A29" s="12" t="s">
        <v>0</v>
      </c>
      <c r="B29" s="12" t="s">
        <v>0</v>
      </c>
      <c r="C29" s="12" t="s">
        <v>0</v>
      </c>
      <c r="D29" s="12" t="s">
        <v>32</v>
      </c>
      <c r="E29" s="12" t="s">
        <v>33</v>
      </c>
      <c r="F29" s="11">
        <v>14059.7</v>
      </c>
      <c r="G29" s="11">
        <v>-1314.5</v>
      </c>
      <c r="H29" s="11">
        <f t="shared" si="3"/>
        <v>12745.2</v>
      </c>
      <c r="I29" s="11">
        <v>12744.51</v>
      </c>
      <c r="J29" s="11">
        <f t="shared" si="2"/>
        <v>99.994586197156579</v>
      </c>
    </row>
    <row r="30" spans="1:19" x14ac:dyDescent="0.25">
      <c r="A30" s="12" t="s">
        <v>0</v>
      </c>
      <c r="B30" s="12" t="s">
        <v>0</v>
      </c>
      <c r="C30" s="12" t="s">
        <v>0</v>
      </c>
      <c r="D30" s="12" t="s">
        <v>34</v>
      </c>
      <c r="E30" s="12" t="s">
        <v>35</v>
      </c>
      <c r="F30" s="11">
        <v>300</v>
      </c>
      <c r="G30" s="11">
        <v>0</v>
      </c>
      <c r="H30" s="11">
        <f t="shared" si="3"/>
        <v>300</v>
      </c>
      <c r="I30" s="11">
        <v>295</v>
      </c>
      <c r="J30" s="11">
        <f t="shared" si="2"/>
        <v>98.333333333333329</v>
      </c>
    </row>
    <row r="31" spans="1:19" x14ac:dyDescent="0.25">
      <c r="A31" s="12" t="s">
        <v>0</v>
      </c>
      <c r="B31" s="12" t="s">
        <v>0</v>
      </c>
      <c r="C31" s="12" t="s">
        <v>0</v>
      </c>
      <c r="D31" s="12" t="s">
        <v>36</v>
      </c>
      <c r="E31" s="12" t="s">
        <v>37</v>
      </c>
      <c r="F31" s="11">
        <v>1890</v>
      </c>
      <c r="G31" s="11">
        <v>-1529.34</v>
      </c>
      <c r="H31" s="11">
        <f t="shared" si="3"/>
        <v>360.66000000000008</v>
      </c>
      <c r="I31" s="11">
        <v>360</v>
      </c>
      <c r="J31" s="11">
        <f t="shared" si="2"/>
        <v>99.817002162701698</v>
      </c>
    </row>
    <row r="32" spans="1:19" ht="25.5" x14ac:dyDescent="0.25">
      <c r="A32" s="12" t="s">
        <v>0</v>
      </c>
      <c r="B32" s="12" t="s">
        <v>0</v>
      </c>
      <c r="C32" s="12" t="s">
        <v>0</v>
      </c>
      <c r="D32" s="12" t="s">
        <v>4</v>
      </c>
      <c r="E32" s="12" t="s">
        <v>61</v>
      </c>
      <c r="F32" s="11">
        <v>5000</v>
      </c>
      <c r="G32" s="11">
        <v>-5000</v>
      </c>
      <c r="H32" s="11">
        <f t="shared" si="3"/>
        <v>0</v>
      </c>
      <c r="I32" s="11">
        <v>0</v>
      </c>
      <c r="J32" s="11" t="e">
        <f t="shared" si="2"/>
        <v>#DIV/0!</v>
      </c>
    </row>
    <row r="33" spans="1:10" x14ac:dyDescent="0.25">
      <c r="A33" s="12" t="s">
        <v>0</v>
      </c>
      <c r="B33" s="12" t="s">
        <v>0</v>
      </c>
      <c r="C33" s="12" t="s">
        <v>0</v>
      </c>
      <c r="D33" s="12" t="s">
        <v>62</v>
      </c>
      <c r="E33" s="12" t="s">
        <v>63</v>
      </c>
      <c r="F33" s="11">
        <v>5000</v>
      </c>
      <c r="G33" s="11">
        <v>-5000</v>
      </c>
      <c r="H33" s="11">
        <f t="shared" si="3"/>
        <v>0</v>
      </c>
      <c r="I33" s="11">
        <v>0</v>
      </c>
      <c r="J33" s="11" t="e">
        <f t="shared" si="2"/>
        <v>#DIV/0!</v>
      </c>
    </row>
    <row r="34" spans="1:10" ht="25.5" x14ac:dyDescent="0.25">
      <c r="A34" s="12" t="s">
        <v>0</v>
      </c>
      <c r="B34" s="12" t="s">
        <v>0</v>
      </c>
      <c r="C34" s="12" t="s">
        <v>0</v>
      </c>
      <c r="D34" s="12" t="s">
        <v>4</v>
      </c>
      <c r="E34" s="12" t="s">
        <v>38</v>
      </c>
      <c r="F34" s="11">
        <v>21550</v>
      </c>
      <c r="G34" s="11">
        <v>-499.2400000000016</v>
      </c>
      <c r="H34" s="11">
        <f t="shared" si="3"/>
        <v>21050.76</v>
      </c>
      <c r="I34" s="11">
        <v>19529.84</v>
      </c>
      <c r="J34" s="11">
        <f t="shared" si="2"/>
        <v>92.774987696406214</v>
      </c>
    </row>
    <row r="35" spans="1:10" ht="25.5" x14ac:dyDescent="0.25">
      <c r="A35" s="12" t="s">
        <v>0</v>
      </c>
      <c r="B35" s="12" t="s">
        <v>0</v>
      </c>
      <c r="C35" s="12" t="s">
        <v>0</v>
      </c>
      <c r="D35" s="12" t="s">
        <v>39</v>
      </c>
      <c r="E35" s="12" t="s">
        <v>40</v>
      </c>
      <c r="F35" s="11">
        <v>9000</v>
      </c>
      <c r="G35" s="11">
        <v>-499.23999999999978</v>
      </c>
      <c r="H35" s="11">
        <f t="shared" si="3"/>
        <v>8500.76</v>
      </c>
      <c r="I35" s="11">
        <v>8407.7900000000009</v>
      </c>
      <c r="J35" s="11">
        <f t="shared" si="2"/>
        <v>98.906333080806903</v>
      </c>
    </row>
    <row r="36" spans="1:10" ht="25.5" x14ac:dyDescent="0.25">
      <c r="A36" s="12" t="s">
        <v>0</v>
      </c>
      <c r="B36" s="12" t="s">
        <v>0</v>
      </c>
      <c r="C36" s="12" t="s">
        <v>0</v>
      </c>
      <c r="D36" s="12" t="s">
        <v>41</v>
      </c>
      <c r="E36" s="12" t="s">
        <v>42</v>
      </c>
      <c r="F36" s="11">
        <v>12550</v>
      </c>
      <c r="G36" s="11">
        <v>0</v>
      </c>
      <c r="H36" s="11">
        <f t="shared" si="3"/>
        <v>12550</v>
      </c>
      <c r="I36" s="11">
        <v>11122.05</v>
      </c>
      <c r="J36" s="11">
        <f t="shared" si="2"/>
        <v>88.621912350597611</v>
      </c>
    </row>
    <row r="37" spans="1:10" x14ac:dyDescent="0.25">
      <c r="A37" s="12" t="s">
        <v>0</v>
      </c>
      <c r="B37" s="12" t="s">
        <v>0</v>
      </c>
      <c r="C37" s="12" t="s">
        <v>0</v>
      </c>
      <c r="D37" s="12" t="s">
        <v>4</v>
      </c>
      <c r="E37" s="12" t="s">
        <v>43</v>
      </c>
      <c r="F37" s="11">
        <v>61913.9</v>
      </c>
      <c r="G37" s="11">
        <v>845.97999999999593</v>
      </c>
      <c r="H37" s="11">
        <f t="shared" si="3"/>
        <v>62759.88</v>
      </c>
      <c r="I37" s="11">
        <v>48582.62</v>
      </c>
      <c r="J37" s="11">
        <f t="shared" si="2"/>
        <v>77.410313722715856</v>
      </c>
    </row>
    <row r="38" spans="1:10" x14ac:dyDescent="0.25">
      <c r="A38" s="12" t="s">
        <v>0</v>
      </c>
      <c r="B38" s="12" t="s">
        <v>0</v>
      </c>
      <c r="C38" s="12" t="s">
        <v>0</v>
      </c>
      <c r="D38" s="12" t="s">
        <v>44</v>
      </c>
      <c r="E38" s="12" t="s">
        <v>45</v>
      </c>
      <c r="F38" s="11">
        <v>21569.4</v>
      </c>
      <c r="G38" s="11">
        <v>-2974.4000000000015</v>
      </c>
      <c r="H38" s="11">
        <f t="shared" si="3"/>
        <v>18595</v>
      </c>
      <c r="I38" s="11">
        <v>4666.97</v>
      </c>
      <c r="J38" s="11">
        <f t="shared" si="2"/>
        <v>25.097983328851843</v>
      </c>
    </row>
    <row r="39" spans="1:10" x14ac:dyDescent="0.25">
      <c r="A39" s="12" t="s">
        <v>0</v>
      </c>
      <c r="B39" s="12" t="s">
        <v>0</v>
      </c>
      <c r="C39" s="12" t="s">
        <v>0</v>
      </c>
      <c r="D39" s="12" t="s">
        <v>46</v>
      </c>
      <c r="E39" s="12" t="s">
        <v>47</v>
      </c>
      <c r="F39" s="11">
        <v>33800</v>
      </c>
      <c r="G39" s="11">
        <v>7879.5800000000017</v>
      </c>
      <c r="H39" s="11">
        <f t="shared" si="3"/>
        <v>41679.58</v>
      </c>
      <c r="I39" s="11">
        <v>41565.43</v>
      </c>
      <c r="J39" s="11">
        <f t="shared" si="2"/>
        <v>99.72612487937738</v>
      </c>
    </row>
    <row r="40" spans="1:10" ht="25.5" x14ac:dyDescent="0.25">
      <c r="A40" s="12" t="s">
        <v>0</v>
      </c>
      <c r="B40" s="12" t="s">
        <v>0</v>
      </c>
      <c r="C40" s="12" t="s">
        <v>0</v>
      </c>
      <c r="D40" s="12" t="s">
        <v>76</v>
      </c>
      <c r="E40" s="12" t="s">
        <v>77</v>
      </c>
      <c r="F40" s="11">
        <v>1395</v>
      </c>
      <c r="G40" s="11">
        <v>-772</v>
      </c>
      <c r="H40" s="11">
        <f t="shared" si="3"/>
        <v>623</v>
      </c>
      <c r="I40" s="11">
        <v>528</v>
      </c>
      <c r="J40" s="11">
        <f t="shared" si="2"/>
        <v>84.75120385232745</v>
      </c>
    </row>
    <row r="41" spans="1:10" x14ac:dyDescent="0.25">
      <c r="A41" s="12" t="s">
        <v>0</v>
      </c>
      <c r="B41" s="12" t="s">
        <v>0</v>
      </c>
      <c r="C41" s="12" t="s">
        <v>0</v>
      </c>
      <c r="D41" s="12" t="s">
        <v>48</v>
      </c>
      <c r="E41" s="12" t="s">
        <v>49</v>
      </c>
      <c r="F41" s="11">
        <v>3749.5</v>
      </c>
      <c r="G41" s="11">
        <v>-1987.2</v>
      </c>
      <c r="H41" s="11">
        <f t="shared" si="3"/>
        <v>1762.3</v>
      </c>
      <c r="I41" s="11">
        <v>1762.1</v>
      </c>
      <c r="J41" s="11">
        <f t="shared" si="2"/>
        <v>99.988651194461781</v>
      </c>
    </row>
    <row r="42" spans="1:10" ht="25.5" x14ac:dyDescent="0.25">
      <c r="A42" s="12" t="s">
        <v>0</v>
      </c>
      <c r="B42" s="12" t="s">
        <v>0</v>
      </c>
      <c r="C42" s="12" t="s">
        <v>0</v>
      </c>
      <c r="D42" s="12" t="s">
        <v>57</v>
      </c>
      <c r="E42" s="12" t="s">
        <v>58</v>
      </c>
      <c r="F42" s="11">
        <v>1400</v>
      </c>
      <c r="G42" s="11">
        <v>-1300</v>
      </c>
      <c r="H42" s="11">
        <f t="shared" si="3"/>
        <v>100</v>
      </c>
      <c r="I42" s="11">
        <v>60.12</v>
      </c>
      <c r="J42" s="11">
        <f t="shared" si="2"/>
        <v>60.12</v>
      </c>
    </row>
    <row r="43" spans="1:10" x14ac:dyDescent="0.25">
      <c r="A43" s="12" t="s">
        <v>0</v>
      </c>
      <c r="B43" s="12" t="s">
        <v>0</v>
      </c>
      <c r="C43" s="12" t="s">
        <v>0</v>
      </c>
      <c r="D43" s="12" t="s">
        <v>4</v>
      </c>
      <c r="E43" s="12" t="s">
        <v>50</v>
      </c>
      <c r="F43" s="11">
        <v>1128.5999999999999</v>
      </c>
      <c r="G43" s="11">
        <v>0</v>
      </c>
      <c r="H43" s="11">
        <f t="shared" si="3"/>
        <v>1128.5999999999999</v>
      </c>
      <c r="I43" s="11">
        <v>722.84</v>
      </c>
      <c r="J43" s="11">
        <f t="shared" si="2"/>
        <v>64.047492468545101</v>
      </c>
    </row>
    <row r="44" spans="1:10" ht="27.75" customHeight="1" x14ac:dyDescent="0.25">
      <c r="A44" s="12" t="s">
        <v>0</v>
      </c>
      <c r="B44" s="12" t="s">
        <v>0</v>
      </c>
      <c r="C44" s="12" t="s">
        <v>0</v>
      </c>
      <c r="D44" s="12" t="s">
        <v>4</v>
      </c>
      <c r="E44" s="12" t="s">
        <v>51</v>
      </c>
      <c r="F44" s="11">
        <v>1128.5999999999999</v>
      </c>
      <c r="G44" s="11">
        <v>0</v>
      </c>
      <c r="H44" s="11">
        <f t="shared" si="3"/>
        <v>1128.5999999999999</v>
      </c>
      <c r="I44" s="11">
        <v>722.84</v>
      </c>
      <c r="J44" s="11">
        <f t="shared" si="2"/>
        <v>64.047492468545101</v>
      </c>
    </row>
    <row r="45" spans="1:10" x14ac:dyDescent="0.25">
      <c r="A45" s="12" t="s">
        <v>0</v>
      </c>
      <c r="B45" s="12" t="s">
        <v>0</v>
      </c>
      <c r="C45" s="12" t="s">
        <v>0</v>
      </c>
      <c r="D45" s="12" t="s">
        <v>52</v>
      </c>
      <c r="E45" s="12" t="s">
        <v>53</v>
      </c>
      <c r="F45" s="11">
        <v>0</v>
      </c>
      <c r="G45" s="11">
        <v>0</v>
      </c>
      <c r="H45" s="11">
        <f t="shared" si="3"/>
        <v>0</v>
      </c>
      <c r="I45" s="11">
        <v>722.84</v>
      </c>
      <c r="J45" s="11" t="e">
        <f t="shared" si="2"/>
        <v>#DIV/0!</v>
      </c>
    </row>
    <row r="46" spans="1:10" ht="27.75" customHeight="1" x14ac:dyDescent="0.25">
      <c r="A46" s="9" t="s">
        <v>0</v>
      </c>
      <c r="B46" s="9">
        <v>11010</v>
      </c>
      <c r="C46" s="33" t="s">
        <v>81</v>
      </c>
      <c r="D46" s="34"/>
      <c r="E46" s="35"/>
      <c r="F46" s="10">
        <v>34697.4</v>
      </c>
      <c r="G46" s="10">
        <v>9850</v>
      </c>
      <c r="H46" s="10">
        <f t="shared" si="3"/>
        <v>44547.4</v>
      </c>
      <c r="I46" s="10">
        <v>40613.550000000003</v>
      </c>
      <c r="J46" s="10">
        <f t="shared" si="2"/>
        <v>91.169293830840857</v>
      </c>
    </row>
    <row r="47" spans="1:10" x14ac:dyDescent="0.25">
      <c r="A47" s="12" t="s">
        <v>0</v>
      </c>
      <c r="B47" s="12" t="s">
        <v>0</v>
      </c>
      <c r="C47" s="12" t="s">
        <v>66</v>
      </c>
      <c r="D47" s="31" t="s">
        <v>65</v>
      </c>
      <c r="E47" s="32"/>
      <c r="F47" s="11">
        <v>34697.4</v>
      </c>
      <c r="G47" s="11">
        <v>9850</v>
      </c>
      <c r="H47" s="11">
        <f t="shared" si="3"/>
        <v>44547.4</v>
      </c>
      <c r="I47" s="11">
        <v>40613.550000000003</v>
      </c>
      <c r="J47" s="11">
        <f t="shared" si="2"/>
        <v>91.169293830840857</v>
      </c>
    </row>
    <row r="48" spans="1:10" ht="25.5" x14ac:dyDescent="0.25">
      <c r="A48" s="12" t="s">
        <v>0</v>
      </c>
      <c r="B48" s="12" t="s">
        <v>0</v>
      </c>
      <c r="C48" s="12" t="s">
        <v>0</v>
      </c>
      <c r="D48" s="12" t="s">
        <v>4</v>
      </c>
      <c r="E48" s="12" t="s">
        <v>5</v>
      </c>
      <c r="F48" s="11">
        <v>34697.4</v>
      </c>
      <c r="G48" s="11">
        <v>9850</v>
      </c>
      <c r="H48" s="11">
        <f t="shared" si="3"/>
        <v>44547.4</v>
      </c>
      <c r="I48" s="11">
        <v>40613.550000000003</v>
      </c>
      <c r="J48" s="11">
        <f t="shared" si="2"/>
        <v>91.169293830840857</v>
      </c>
    </row>
    <row r="49" spans="1:10" x14ac:dyDescent="0.25">
      <c r="A49" s="12" t="s">
        <v>0</v>
      </c>
      <c r="B49" s="12" t="s">
        <v>0</v>
      </c>
      <c r="C49" s="12" t="s">
        <v>0</v>
      </c>
      <c r="D49" s="12" t="s">
        <v>4</v>
      </c>
      <c r="E49" s="12" t="s">
        <v>6</v>
      </c>
      <c r="F49" s="11">
        <v>34697.4</v>
      </c>
      <c r="G49" s="11">
        <v>9850</v>
      </c>
      <c r="H49" s="11">
        <f t="shared" si="3"/>
        <v>44547.4</v>
      </c>
      <c r="I49" s="11">
        <v>40613.550000000003</v>
      </c>
      <c r="J49" s="11">
        <f t="shared" si="2"/>
        <v>91.169293830840857</v>
      </c>
    </row>
    <row r="50" spans="1:10" x14ac:dyDescent="0.25">
      <c r="A50" s="12" t="s">
        <v>0</v>
      </c>
      <c r="B50" s="12" t="s">
        <v>0</v>
      </c>
      <c r="C50" s="12" t="s">
        <v>0</v>
      </c>
      <c r="D50" s="12" t="s">
        <v>4</v>
      </c>
      <c r="E50" s="12" t="s">
        <v>64</v>
      </c>
      <c r="F50" s="11">
        <v>34697.4</v>
      </c>
      <c r="G50" s="11">
        <v>9850</v>
      </c>
      <c r="H50" s="11">
        <f t="shared" si="3"/>
        <v>44547.4</v>
      </c>
      <c r="I50" s="11">
        <v>40613.550000000003</v>
      </c>
      <c r="J50" s="11">
        <f t="shared" si="2"/>
        <v>91.169293830840857</v>
      </c>
    </row>
    <row r="51" spans="1:10" ht="25.5" x14ac:dyDescent="0.25">
      <c r="A51" s="12" t="s">
        <v>0</v>
      </c>
      <c r="B51" s="12" t="s">
        <v>0</v>
      </c>
      <c r="C51" s="12" t="s">
        <v>0</v>
      </c>
      <c r="D51" s="12" t="s">
        <v>4</v>
      </c>
      <c r="E51" s="12" t="s">
        <v>67</v>
      </c>
      <c r="F51" s="11">
        <v>34697.4</v>
      </c>
      <c r="G51" s="11">
        <v>9850</v>
      </c>
      <c r="H51" s="11">
        <f t="shared" si="3"/>
        <v>44547.4</v>
      </c>
      <c r="I51" s="11">
        <v>40613.550000000003</v>
      </c>
      <c r="J51" s="11">
        <f t="shared" si="2"/>
        <v>91.169293830840857</v>
      </c>
    </row>
    <row r="52" spans="1:10" ht="27.75" customHeight="1" x14ac:dyDescent="0.25">
      <c r="A52" s="12" t="s">
        <v>0</v>
      </c>
      <c r="B52" s="12" t="s">
        <v>0</v>
      </c>
      <c r="C52" s="12" t="s">
        <v>0</v>
      </c>
      <c r="D52" s="12" t="s">
        <v>70</v>
      </c>
      <c r="E52" s="12" t="s">
        <v>71</v>
      </c>
      <c r="F52" s="11">
        <v>34697.4</v>
      </c>
      <c r="G52" s="11">
        <v>9850</v>
      </c>
      <c r="H52" s="11">
        <f t="shared" si="3"/>
        <v>44547.4</v>
      </c>
      <c r="I52" s="11">
        <v>40613.550000000003</v>
      </c>
      <c r="J52" s="11">
        <f t="shared" si="2"/>
        <v>91.169293830840857</v>
      </c>
    </row>
    <row r="53" spans="1:10" ht="42.75" customHeight="1" x14ac:dyDescent="0.25">
      <c r="A53" s="9" t="s">
        <v>0</v>
      </c>
      <c r="B53" s="9">
        <v>11011</v>
      </c>
      <c r="C53" s="33" t="s">
        <v>82</v>
      </c>
      <c r="D53" s="34"/>
      <c r="E53" s="35"/>
      <c r="F53" s="10">
        <v>326223</v>
      </c>
      <c r="G53" s="10">
        <v>0</v>
      </c>
      <c r="H53" s="10">
        <f t="shared" si="3"/>
        <v>326223</v>
      </c>
      <c r="I53" s="10">
        <v>278021.65999999997</v>
      </c>
      <c r="J53" s="10">
        <f t="shared" si="2"/>
        <v>85.224420105265409</v>
      </c>
    </row>
    <row r="54" spans="1:10" x14ac:dyDescent="0.25">
      <c r="A54" s="12" t="s">
        <v>0</v>
      </c>
      <c r="B54" s="12" t="s">
        <v>0</v>
      </c>
      <c r="C54" s="12" t="s">
        <v>66</v>
      </c>
      <c r="D54" s="31" t="s">
        <v>65</v>
      </c>
      <c r="E54" s="32"/>
      <c r="F54" s="11">
        <v>326223</v>
      </c>
      <c r="G54" s="11">
        <v>0</v>
      </c>
      <c r="H54" s="11">
        <f t="shared" si="3"/>
        <v>326223</v>
      </c>
      <c r="I54" s="11">
        <v>278021.65999999997</v>
      </c>
      <c r="J54" s="11">
        <f t="shared" si="2"/>
        <v>85.224420105265409</v>
      </c>
    </row>
    <row r="55" spans="1:10" ht="25.5" x14ac:dyDescent="0.25">
      <c r="A55" s="12" t="s">
        <v>0</v>
      </c>
      <c r="B55" s="12" t="s">
        <v>0</v>
      </c>
      <c r="C55" s="12" t="s">
        <v>0</v>
      </c>
      <c r="D55" s="12" t="s">
        <v>4</v>
      </c>
      <c r="E55" s="12" t="s">
        <v>5</v>
      </c>
      <c r="F55" s="11">
        <v>326223</v>
      </c>
      <c r="G55" s="11">
        <v>0</v>
      </c>
      <c r="H55" s="11">
        <f t="shared" si="3"/>
        <v>326223</v>
      </c>
      <c r="I55" s="11">
        <v>278021.65999999997</v>
      </c>
      <c r="J55" s="11">
        <f t="shared" si="2"/>
        <v>85.224420105265409</v>
      </c>
    </row>
    <row r="56" spans="1:10" x14ac:dyDescent="0.25">
      <c r="A56" s="12" t="s">
        <v>0</v>
      </c>
      <c r="B56" s="12" t="s">
        <v>0</v>
      </c>
      <c r="C56" s="12" t="s">
        <v>0</v>
      </c>
      <c r="D56" s="12" t="s">
        <v>4</v>
      </c>
      <c r="E56" s="12" t="s">
        <v>6</v>
      </c>
      <c r="F56" s="11">
        <v>326223</v>
      </c>
      <c r="G56" s="11">
        <v>0</v>
      </c>
      <c r="H56" s="11">
        <f t="shared" si="3"/>
        <v>326223</v>
      </c>
      <c r="I56" s="11">
        <v>278021.65999999997</v>
      </c>
      <c r="J56" s="11">
        <f t="shared" si="2"/>
        <v>85.224420105265409</v>
      </c>
    </row>
    <row r="57" spans="1:10" x14ac:dyDescent="0.25">
      <c r="A57" s="12" t="s">
        <v>0</v>
      </c>
      <c r="B57" s="12" t="s">
        <v>0</v>
      </c>
      <c r="C57" s="12" t="s">
        <v>0</v>
      </c>
      <c r="D57" s="12" t="s">
        <v>4</v>
      </c>
      <c r="E57" s="12" t="s">
        <v>64</v>
      </c>
      <c r="F57" s="11">
        <v>326223</v>
      </c>
      <c r="G57" s="11">
        <v>0</v>
      </c>
      <c r="H57" s="11">
        <f t="shared" si="3"/>
        <v>326223</v>
      </c>
      <c r="I57" s="11">
        <v>278021.65999999997</v>
      </c>
      <c r="J57" s="11">
        <f t="shared" si="2"/>
        <v>85.224420105265409</v>
      </c>
    </row>
    <row r="58" spans="1:10" ht="25.5" x14ac:dyDescent="0.25">
      <c r="A58" s="12" t="s">
        <v>0</v>
      </c>
      <c r="B58" s="12" t="s">
        <v>0</v>
      </c>
      <c r="C58" s="12" t="s">
        <v>0</v>
      </c>
      <c r="D58" s="12" t="s">
        <v>4</v>
      </c>
      <c r="E58" s="12" t="s">
        <v>67</v>
      </c>
      <c r="F58" s="11">
        <v>326223</v>
      </c>
      <c r="G58" s="11">
        <v>0</v>
      </c>
      <c r="H58" s="11">
        <f t="shared" si="3"/>
        <v>326223</v>
      </c>
      <c r="I58" s="11">
        <v>278021.65999999997</v>
      </c>
      <c r="J58" s="11">
        <f t="shared" si="2"/>
        <v>85.224420105265409</v>
      </c>
    </row>
    <row r="59" spans="1:10" ht="27.75" customHeight="1" x14ac:dyDescent="0.25">
      <c r="A59" s="12" t="s">
        <v>0</v>
      </c>
      <c r="B59" s="12" t="s">
        <v>0</v>
      </c>
      <c r="C59" s="12" t="s">
        <v>0</v>
      </c>
      <c r="D59" s="12" t="s">
        <v>70</v>
      </c>
      <c r="E59" s="12" t="s">
        <v>71</v>
      </c>
      <c r="F59" s="11">
        <v>326223</v>
      </c>
      <c r="G59" s="11">
        <v>0</v>
      </c>
      <c r="H59" s="11">
        <f t="shared" si="3"/>
        <v>326223</v>
      </c>
      <c r="I59" s="11">
        <v>278021.65999999997</v>
      </c>
      <c r="J59" s="11">
        <f t="shared" si="2"/>
        <v>85.224420105265409</v>
      </c>
    </row>
    <row r="60" spans="1:10" x14ac:dyDescent="0.25">
      <c r="A60" s="9" t="s">
        <v>0</v>
      </c>
      <c r="B60" s="9">
        <v>11012</v>
      </c>
      <c r="C60" s="33" t="s">
        <v>83</v>
      </c>
      <c r="D60" s="34"/>
      <c r="E60" s="35"/>
      <c r="F60" s="10">
        <v>20260</v>
      </c>
      <c r="G60" s="10">
        <v>0</v>
      </c>
      <c r="H60" s="10">
        <f t="shared" si="3"/>
        <v>20260</v>
      </c>
      <c r="I60" s="10">
        <v>20260</v>
      </c>
      <c r="J60" s="10">
        <f t="shared" si="2"/>
        <v>100</v>
      </c>
    </row>
    <row r="61" spans="1:10" x14ac:dyDescent="0.25">
      <c r="A61" s="12" t="s">
        <v>0</v>
      </c>
      <c r="B61" s="12" t="s">
        <v>0</v>
      </c>
      <c r="C61" s="12" t="s">
        <v>66</v>
      </c>
      <c r="D61" s="31" t="s">
        <v>65</v>
      </c>
      <c r="E61" s="32"/>
      <c r="F61" s="11">
        <v>20260</v>
      </c>
      <c r="G61" s="11">
        <v>0</v>
      </c>
      <c r="H61" s="11">
        <f t="shared" si="3"/>
        <v>20260</v>
      </c>
      <c r="I61" s="11">
        <v>20260</v>
      </c>
      <c r="J61" s="11">
        <f t="shared" si="2"/>
        <v>100</v>
      </c>
    </row>
    <row r="62" spans="1:10" ht="25.5" x14ac:dyDescent="0.25">
      <c r="A62" s="12" t="s">
        <v>0</v>
      </c>
      <c r="B62" s="12" t="s">
        <v>0</v>
      </c>
      <c r="C62" s="12" t="s">
        <v>0</v>
      </c>
      <c r="D62" s="12" t="s">
        <v>4</v>
      </c>
      <c r="E62" s="12" t="s">
        <v>5</v>
      </c>
      <c r="F62" s="11">
        <v>20260</v>
      </c>
      <c r="G62" s="11">
        <v>0</v>
      </c>
      <c r="H62" s="11">
        <f t="shared" si="3"/>
        <v>20260</v>
      </c>
      <c r="I62" s="11">
        <v>20260</v>
      </c>
      <c r="J62" s="11">
        <f t="shared" si="2"/>
        <v>100</v>
      </c>
    </row>
    <row r="63" spans="1:10" x14ac:dyDescent="0.25">
      <c r="A63" s="12" t="s">
        <v>0</v>
      </c>
      <c r="B63" s="12" t="s">
        <v>0</v>
      </c>
      <c r="C63" s="12" t="s">
        <v>0</v>
      </c>
      <c r="D63" s="12" t="s">
        <v>4</v>
      </c>
      <c r="E63" s="12" t="s">
        <v>6</v>
      </c>
      <c r="F63" s="11">
        <v>20260</v>
      </c>
      <c r="G63" s="11">
        <v>0</v>
      </c>
      <c r="H63" s="11">
        <f t="shared" si="3"/>
        <v>20260</v>
      </c>
      <c r="I63" s="11">
        <v>20260</v>
      </c>
      <c r="J63" s="11">
        <f t="shared" si="2"/>
        <v>100</v>
      </c>
    </row>
    <row r="64" spans="1:10" x14ac:dyDescent="0.25">
      <c r="A64" s="12" t="s">
        <v>0</v>
      </c>
      <c r="B64" s="12" t="s">
        <v>0</v>
      </c>
      <c r="C64" s="12" t="s">
        <v>0</v>
      </c>
      <c r="D64" s="12" t="s">
        <v>4</v>
      </c>
      <c r="E64" s="12" t="s">
        <v>64</v>
      </c>
      <c r="F64" s="11">
        <v>20260</v>
      </c>
      <c r="G64" s="11">
        <v>0</v>
      </c>
      <c r="H64" s="11">
        <f t="shared" si="3"/>
        <v>20260</v>
      </c>
      <c r="I64" s="11">
        <v>20260</v>
      </c>
      <c r="J64" s="11">
        <f t="shared" si="2"/>
        <v>100</v>
      </c>
    </row>
    <row r="65" spans="1:10" ht="25.5" x14ac:dyDescent="0.25">
      <c r="A65" s="12" t="s">
        <v>0</v>
      </c>
      <c r="B65" s="12" t="s">
        <v>0</v>
      </c>
      <c r="C65" s="12" t="s">
        <v>0</v>
      </c>
      <c r="D65" s="12" t="s">
        <v>4</v>
      </c>
      <c r="E65" s="12" t="s">
        <v>67</v>
      </c>
      <c r="F65" s="11">
        <v>20260</v>
      </c>
      <c r="G65" s="11">
        <v>0</v>
      </c>
      <c r="H65" s="11">
        <f t="shared" si="3"/>
        <v>20260</v>
      </c>
      <c r="I65" s="11">
        <v>20260</v>
      </c>
      <c r="J65" s="11">
        <f t="shared" si="2"/>
        <v>100</v>
      </c>
    </row>
    <row r="66" spans="1:10" ht="27.75" customHeight="1" x14ac:dyDescent="0.25">
      <c r="A66" s="12" t="s">
        <v>0</v>
      </c>
      <c r="B66" s="12" t="s">
        <v>0</v>
      </c>
      <c r="C66" s="12" t="s">
        <v>0</v>
      </c>
      <c r="D66" s="12" t="s">
        <v>70</v>
      </c>
      <c r="E66" s="12" t="s">
        <v>71</v>
      </c>
      <c r="F66" s="11">
        <v>20260</v>
      </c>
      <c r="G66" s="11">
        <v>0</v>
      </c>
      <c r="H66" s="11">
        <f t="shared" si="3"/>
        <v>20260</v>
      </c>
      <c r="I66" s="11">
        <v>20260</v>
      </c>
      <c r="J66" s="11">
        <f t="shared" si="2"/>
        <v>100</v>
      </c>
    </row>
    <row r="67" spans="1:10" ht="38.25" customHeight="1" x14ac:dyDescent="0.25">
      <c r="A67" s="9" t="s">
        <v>0</v>
      </c>
      <c r="B67" s="9">
        <v>11013</v>
      </c>
      <c r="C67" s="33" t="s">
        <v>84</v>
      </c>
      <c r="D67" s="34"/>
      <c r="E67" s="35"/>
      <c r="F67" s="10">
        <v>27810</v>
      </c>
      <c r="G67" s="10">
        <v>0</v>
      </c>
      <c r="H67" s="10">
        <f t="shared" si="3"/>
        <v>27810</v>
      </c>
      <c r="I67" s="10">
        <v>27810</v>
      </c>
      <c r="J67" s="10">
        <f t="shared" si="2"/>
        <v>100</v>
      </c>
    </row>
    <row r="68" spans="1:10" x14ac:dyDescent="0.25">
      <c r="A68" s="12" t="s">
        <v>0</v>
      </c>
      <c r="B68" s="12" t="s">
        <v>0</v>
      </c>
      <c r="C68" s="12" t="s">
        <v>66</v>
      </c>
      <c r="D68" s="31" t="s">
        <v>65</v>
      </c>
      <c r="E68" s="32"/>
      <c r="F68" s="11">
        <v>27810</v>
      </c>
      <c r="G68" s="11">
        <v>0</v>
      </c>
      <c r="H68" s="11">
        <f t="shared" si="3"/>
        <v>27810</v>
      </c>
      <c r="I68" s="11">
        <v>27810</v>
      </c>
      <c r="J68" s="11">
        <f t="shared" si="2"/>
        <v>100</v>
      </c>
    </row>
    <row r="69" spans="1:10" ht="25.5" x14ac:dyDescent="0.25">
      <c r="A69" s="12" t="s">
        <v>0</v>
      </c>
      <c r="B69" s="12" t="s">
        <v>0</v>
      </c>
      <c r="C69" s="12" t="s">
        <v>0</v>
      </c>
      <c r="D69" s="12" t="s">
        <v>4</v>
      </c>
      <c r="E69" s="12" t="s">
        <v>5</v>
      </c>
      <c r="F69" s="11">
        <v>27810</v>
      </c>
      <c r="G69" s="11">
        <v>0</v>
      </c>
      <c r="H69" s="11">
        <f t="shared" si="3"/>
        <v>27810</v>
      </c>
      <c r="I69" s="11">
        <v>27810</v>
      </c>
      <c r="J69" s="11">
        <f t="shared" si="2"/>
        <v>100</v>
      </c>
    </row>
    <row r="70" spans="1:10" x14ac:dyDescent="0.25">
      <c r="A70" s="12" t="s">
        <v>0</v>
      </c>
      <c r="B70" s="12" t="s">
        <v>0</v>
      </c>
      <c r="C70" s="12" t="s">
        <v>0</v>
      </c>
      <c r="D70" s="12" t="s">
        <v>4</v>
      </c>
      <c r="E70" s="12" t="s">
        <v>6</v>
      </c>
      <c r="F70" s="11">
        <v>27810</v>
      </c>
      <c r="G70" s="11">
        <v>0</v>
      </c>
      <c r="H70" s="11">
        <f t="shared" si="3"/>
        <v>27810</v>
      </c>
      <c r="I70" s="11">
        <v>27810</v>
      </c>
      <c r="J70" s="11">
        <f t="shared" si="2"/>
        <v>100</v>
      </c>
    </row>
    <row r="71" spans="1:10" x14ac:dyDescent="0.25">
      <c r="A71" s="12" t="s">
        <v>0</v>
      </c>
      <c r="B71" s="12" t="s">
        <v>0</v>
      </c>
      <c r="C71" s="12" t="s">
        <v>0</v>
      </c>
      <c r="D71" s="12" t="s">
        <v>4</v>
      </c>
      <c r="E71" s="12" t="s">
        <v>64</v>
      </c>
      <c r="F71" s="11">
        <v>27810</v>
      </c>
      <c r="G71" s="11">
        <v>0</v>
      </c>
      <c r="H71" s="11">
        <f t="shared" si="3"/>
        <v>27810</v>
      </c>
      <c r="I71" s="11">
        <v>27810</v>
      </c>
      <c r="J71" s="11">
        <f t="shared" si="2"/>
        <v>100</v>
      </c>
    </row>
    <row r="72" spans="1:10" ht="25.5" x14ac:dyDescent="0.25">
      <c r="A72" s="12" t="s">
        <v>0</v>
      </c>
      <c r="B72" s="12" t="s">
        <v>0</v>
      </c>
      <c r="C72" s="12" t="s">
        <v>0</v>
      </c>
      <c r="D72" s="12" t="s">
        <v>4</v>
      </c>
      <c r="E72" s="12" t="s">
        <v>67</v>
      </c>
      <c r="F72" s="11">
        <v>27810</v>
      </c>
      <c r="G72" s="11">
        <v>0</v>
      </c>
      <c r="H72" s="11">
        <f t="shared" si="3"/>
        <v>27810</v>
      </c>
      <c r="I72" s="11">
        <v>27810</v>
      </c>
      <c r="J72" s="11">
        <f t="shared" ref="J72:J117" si="4">+I72/H72*100</f>
        <v>100</v>
      </c>
    </row>
    <row r="73" spans="1:10" ht="27.75" customHeight="1" x14ac:dyDescent="0.25">
      <c r="A73" s="12" t="s">
        <v>0</v>
      </c>
      <c r="B73" s="12" t="s">
        <v>0</v>
      </c>
      <c r="C73" s="12" t="s">
        <v>0</v>
      </c>
      <c r="D73" s="12" t="s">
        <v>70</v>
      </c>
      <c r="E73" s="12" t="s">
        <v>71</v>
      </c>
      <c r="F73" s="11">
        <v>27810</v>
      </c>
      <c r="G73" s="11">
        <v>0</v>
      </c>
      <c r="H73" s="11">
        <f t="shared" ref="H73:H117" si="5">+F73+G73</f>
        <v>27810</v>
      </c>
      <c r="I73" s="11">
        <v>27810</v>
      </c>
      <c r="J73" s="11">
        <f t="shared" si="4"/>
        <v>100</v>
      </c>
    </row>
    <row r="74" spans="1:10" x14ac:dyDescent="0.25">
      <c r="A74" s="9" t="s">
        <v>0</v>
      </c>
      <c r="B74" s="9">
        <v>11014</v>
      </c>
      <c r="C74" s="33" t="s">
        <v>85</v>
      </c>
      <c r="D74" s="34"/>
      <c r="E74" s="35"/>
      <c r="F74" s="10">
        <v>55825</v>
      </c>
      <c r="G74" s="10">
        <v>0</v>
      </c>
      <c r="H74" s="10">
        <f t="shared" si="5"/>
        <v>55825</v>
      </c>
      <c r="I74" s="10">
        <v>55825</v>
      </c>
      <c r="J74" s="10">
        <f t="shared" si="4"/>
        <v>100</v>
      </c>
    </row>
    <row r="75" spans="1:10" x14ac:dyDescent="0.25">
      <c r="A75" s="12" t="s">
        <v>0</v>
      </c>
      <c r="B75" s="12" t="s">
        <v>0</v>
      </c>
      <c r="C75" s="12" t="s">
        <v>66</v>
      </c>
      <c r="D75" s="31" t="s">
        <v>65</v>
      </c>
      <c r="E75" s="32"/>
      <c r="F75" s="11">
        <v>55825</v>
      </c>
      <c r="G75" s="11">
        <v>0</v>
      </c>
      <c r="H75" s="11">
        <f t="shared" si="5"/>
        <v>55825</v>
      </c>
      <c r="I75" s="11">
        <v>55825</v>
      </c>
      <c r="J75" s="11">
        <f t="shared" si="4"/>
        <v>100</v>
      </c>
    </row>
    <row r="76" spans="1:10" ht="25.5" x14ac:dyDescent="0.25">
      <c r="A76" s="12" t="s">
        <v>0</v>
      </c>
      <c r="B76" s="12" t="s">
        <v>0</v>
      </c>
      <c r="C76" s="12" t="s">
        <v>0</v>
      </c>
      <c r="D76" s="12" t="s">
        <v>4</v>
      </c>
      <c r="E76" s="12" t="s">
        <v>5</v>
      </c>
      <c r="F76" s="11">
        <v>55825</v>
      </c>
      <c r="G76" s="11">
        <v>0</v>
      </c>
      <c r="H76" s="11">
        <f t="shared" si="5"/>
        <v>55825</v>
      </c>
      <c r="I76" s="11">
        <v>55825</v>
      </c>
      <c r="J76" s="11">
        <f t="shared" si="4"/>
        <v>100</v>
      </c>
    </row>
    <row r="77" spans="1:10" x14ac:dyDescent="0.25">
      <c r="A77" s="12" t="s">
        <v>0</v>
      </c>
      <c r="B77" s="12" t="s">
        <v>0</v>
      </c>
      <c r="C77" s="12" t="s">
        <v>0</v>
      </c>
      <c r="D77" s="12" t="s">
        <v>4</v>
      </c>
      <c r="E77" s="12" t="s">
        <v>6</v>
      </c>
      <c r="F77" s="11">
        <v>55825</v>
      </c>
      <c r="G77" s="11">
        <v>0</v>
      </c>
      <c r="H77" s="11">
        <f t="shared" si="5"/>
        <v>55825</v>
      </c>
      <c r="I77" s="11">
        <v>55825</v>
      </c>
      <c r="J77" s="11">
        <f t="shared" si="4"/>
        <v>100</v>
      </c>
    </row>
    <row r="78" spans="1:10" x14ac:dyDescent="0.25">
      <c r="A78" s="12" t="s">
        <v>0</v>
      </c>
      <c r="B78" s="12" t="s">
        <v>0</v>
      </c>
      <c r="C78" s="12" t="s">
        <v>0</v>
      </c>
      <c r="D78" s="12" t="s">
        <v>4</v>
      </c>
      <c r="E78" s="12" t="s">
        <v>64</v>
      </c>
      <c r="F78" s="11">
        <v>55825</v>
      </c>
      <c r="G78" s="11">
        <v>0</v>
      </c>
      <c r="H78" s="11">
        <f t="shared" si="5"/>
        <v>55825</v>
      </c>
      <c r="I78" s="11">
        <v>55825</v>
      </c>
      <c r="J78" s="11">
        <f t="shared" si="4"/>
        <v>100</v>
      </c>
    </row>
    <row r="79" spans="1:10" ht="25.5" x14ac:dyDescent="0.25">
      <c r="A79" s="12" t="s">
        <v>0</v>
      </c>
      <c r="B79" s="12" t="s">
        <v>0</v>
      </c>
      <c r="C79" s="12" t="s">
        <v>0</v>
      </c>
      <c r="D79" s="12" t="s">
        <v>4</v>
      </c>
      <c r="E79" s="12" t="s">
        <v>67</v>
      </c>
      <c r="F79" s="11">
        <v>55825</v>
      </c>
      <c r="G79" s="11">
        <v>0</v>
      </c>
      <c r="H79" s="11">
        <f t="shared" si="5"/>
        <v>55825</v>
      </c>
      <c r="I79" s="11">
        <v>55825</v>
      </c>
      <c r="J79" s="11">
        <f t="shared" si="4"/>
        <v>100</v>
      </c>
    </row>
    <row r="80" spans="1:10" ht="27.75" customHeight="1" x14ac:dyDescent="0.25">
      <c r="A80" s="12" t="s">
        <v>0</v>
      </c>
      <c r="B80" s="12" t="s">
        <v>0</v>
      </c>
      <c r="C80" s="12" t="s">
        <v>0</v>
      </c>
      <c r="D80" s="12" t="s">
        <v>70</v>
      </c>
      <c r="E80" s="12" t="s">
        <v>71</v>
      </c>
      <c r="F80" s="11">
        <v>55825</v>
      </c>
      <c r="G80" s="11">
        <v>0</v>
      </c>
      <c r="H80" s="11">
        <f t="shared" si="5"/>
        <v>55825</v>
      </c>
      <c r="I80" s="11">
        <v>55825</v>
      </c>
      <c r="J80" s="11">
        <f t="shared" si="4"/>
        <v>100</v>
      </c>
    </row>
    <row r="81" spans="1:12" ht="27.75" customHeight="1" x14ac:dyDescent="0.25">
      <c r="A81" s="9" t="s">
        <v>0</v>
      </c>
      <c r="B81" s="9">
        <v>11016</v>
      </c>
      <c r="C81" s="33" t="s">
        <v>86</v>
      </c>
      <c r="D81" s="34"/>
      <c r="E81" s="35"/>
      <c r="F81" s="10">
        <v>0</v>
      </c>
      <c r="G81" s="10">
        <v>48074.1</v>
      </c>
      <c r="H81" s="10">
        <f t="shared" si="5"/>
        <v>48074.1</v>
      </c>
      <c r="I81" s="10">
        <v>3621.08</v>
      </c>
      <c r="J81" s="10">
        <f t="shared" si="4"/>
        <v>7.5322886959922286</v>
      </c>
    </row>
    <row r="82" spans="1:12" x14ac:dyDescent="0.25">
      <c r="A82" s="12" t="s">
        <v>0</v>
      </c>
      <c r="B82" s="12" t="s">
        <v>0</v>
      </c>
      <c r="C82" s="12" t="s">
        <v>66</v>
      </c>
      <c r="D82" s="31" t="s">
        <v>65</v>
      </c>
      <c r="E82" s="32"/>
      <c r="F82" s="11">
        <v>0</v>
      </c>
      <c r="G82" s="11">
        <v>48074.1</v>
      </c>
      <c r="H82" s="11">
        <f t="shared" si="5"/>
        <v>48074.1</v>
      </c>
      <c r="I82" s="11">
        <v>3621.08</v>
      </c>
      <c r="J82" s="11">
        <f t="shared" si="4"/>
        <v>7.5322886959922286</v>
      </c>
    </row>
    <row r="83" spans="1:12" ht="25.5" x14ac:dyDescent="0.25">
      <c r="A83" s="12" t="s">
        <v>0</v>
      </c>
      <c r="B83" s="12" t="s">
        <v>0</v>
      </c>
      <c r="C83" s="12" t="s">
        <v>0</v>
      </c>
      <c r="D83" s="12" t="s">
        <v>4</v>
      </c>
      <c r="E83" s="12" t="s">
        <v>5</v>
      </c>
      <c r="F83" s="11">
        <v>0</v>
      </c>
      <c r="G83" s="11">
        <v>48074.1</v>
      </c>
      <c r="H83" s="11">
        <f t="shared" si="5"/>
        <v>48074.1</v>
      </c>
      <c r="I83" s="11">
        <v>3621.08</v>
      </c>
      <c r="J83" s="11">
        <f t="shared" si="4"/>
        <v>7.5322886959922286</v>
      </c>
    </row>
    <row r="84" spans="1:12" x14ac:dyDescent="0.25">
      <c r="A84" s="12" t="s">
        <v>0</v>
      </c>
      <c r="B84" s="12" t="s">
        <v>0</v>
      </c>
      <c r="C84" s="12" t="s">
        <v>0</v>
      </c>
      <c r="D84" s="12" t="s">
        <v>4</v>
      </c>
      <c r="E84" s="12" t="s">
        <v>6</v>
      </c>
      <c r="F84" s="11">
        <v>0</v>
      </c>
      <c r="G84" s="11">
        <v>48074.1</v>
      </c>
      <c r="H84" s="11">
        <f t="shared" si="5"/>
        <v>48074.1</v>
      </c>
      <c r="I84" s="11">
        <v>3621.08</v>
      </c>
      <c r="J84" s="11">
        <f t="shared" si="4"/>
        <v>7.5322886959922286</v>
      </c>
    </row>
    <row r="85" spans="1:12" ht="25.5" x14ac:dyDescent="0.25">
      <c r="A85" s="12" t="s">
        <v>0</v>
      </c>
      <c r="B85" s="12" t="s">
        <v>0</v>
      </c>
      <c r="C85" s="12" t="s">
        <v>0</v>
      </c>
      <c r="D85" s="12" t="s">
        <v>4</v>
      </c>
      <c r="E85" s="12" t="s">
        <v>14</v>
      </c>
      <c r="F85" s="11">
        <v>0</v>
      </c>
      <c r="G85" s="11">
        <v>48074.1</v>
      </c>
      <c r="H85" s="11">
        <f t="shared" si="5"/>
        <v>48074.1</v>
      </c>
      <c r="I85" s="11">
        <v>3621.08</v>
      </c>
      <c r="J85" s="11">
        <f t="shared" si="4"/>
        <v>7.5322886959922286</v>
      </c>
    </row>
    <row r="86" spans="1:12" ht="25.5" x14ac:dyDescent="0.25">
      <c r="A86" s="12" t="s">
        <v>0</v>
      </c>
      <c r="B86" s="12" t="s">
        <v>0</v>
      </c>
      <c r="C86" s="12" t="s">
        <v>0</v>
      </c>
      <c r="D86" s="12" t="s">
        <v>4</v>
      </c>
      <c r="E86" s="12" t="s">
        <v>29</v>
      </c>
      <c r="F86" s="11">
        <v>0</v>
      </c>
      <c r="G86" s="11">
        <v>23921.8</v>
      </c>
      <c r="H86" s="11">
        <f t="shared" si="5"/>
        <v>23921.8</v>
      </c>
      <c r="I86" s="11">
        <v>2202.1</v>
      </c>
      <c r="J86" s="11">
        <f t="shared" si="4"/>
        <v>9.2054109640578883</v>
      </c>
    </row>
    <row r="87" spans="1:12" x14ac:dyDescent="0.25">
      <c r="A87" s="12" t="s">
        <v>0</v>
      </c>
      <c r="B87" s="12" t="s">
        <v>0</v>
      </c>
      <c r="C87" s="12" t="s">
        <v>0</v>
      </c>
      <c r="D87" s="12" t="s">
        <v>36</v>
      </c>
      <c r="E87" s="12" t="s">
        <v>37</v>
      </c>
      <c r="F87" s="11">
        <v>0</v>
      </c>
      <c r="G87" s="11">
        <v>23921.8</v>
      </c>
      <c r="H87" s="11">
        <f t="shared" si="5"/>
        <v>23921.8</v>
      </c>
      <c r="I87" s="11">
        <v>2202.1</v>
      </c>
      <c r="J87" s="11">
        <f t="shared" si="4"/>
        <v>9.2054109640578883</v>
      </c>
    </row>
    <row r="88" spans="1:12" ht="25.5" x14ac:dyDescent="0.25">
      <c r="A88" s="12" t="s">
        <v>0</v>
      </c>
      <c r="B88" s="12" t="s">
        <v>0</v>
      </c>
      <c r="C88" s="12" t="s">
        <v>0</v>
      </c>
      <c r="D88" s="12" t="s">
        <v>4</v>
      </c>
      <c r="E88" s="12" t="s">
        <v>61</v>
      </c>
      <c r="F88" s="11">
        <v>0</v>
      </c>
      <c r="G88" s="11">
        <v>24152.3</v>
      </c>
      <c r="H88" s="11">
        <f t="shared" si="5"/>
        <v>24152.3</v>
      </c>
      <c r="I88" s="11">
        <v>1418.98</v>
      </c>
      <c r="J88" s="11">
        <f t="shared" si="4"/>
        <v>5.8751340452048053</v>
      </c>
    </row>
    <row r="89" spans="1:12" x14ac:dyDescent="0.25">
      <c r="A89" s="12" t="s">
        <v>0</v>
      </c>
      <c r="B89" s="12" t="s">
        <v>0</v>
      </c>
      <c r="C89" s="12" t="s">
        <v>0</v>
      </c>
      <c r="D89" s="12" t="s">
        <v>62</v>
      </c>
      <c r="E89" s="12" t="s">
        <v>63</v>
      </c>
      <c r="F89" s="11">
        <v>0</v>
      </c>
      <c r="G89" s="11">
        <v>24152.3</v>
      </c>
      <c r="H89" s="11">
        <f t="shared" si="5"/>
        <v>24152.3</v>
      </c>
      <c r="I89" s="11">
        <v>1418.98</v>
      </c>
      <c r="J89" s="11">
        <f t="shared" si="4"/>
        <v>5.8751340452048053</v>
      </c>
    </row>
    <row r="90" spans="1:12" x14ac:dyDescent="0.25">
      <c r="A90" s="9" t="s">
        <v>0</v>
      </c>
      <c r="B90" s="9">
        <v>11018</v>
      </c>
      <c r="C90" s="33" t="s">
        <v>87</v>
      </c>
      <c r="D90" s="34"/>
      <c r="E90" s="35"/>
      <c r="F90" s="10">
        <v>0</v>
      </c>
      <c r="G90" s="10">
        <v>9941.5</v>
      </c>
      <c r="H90" s="10">
        <f t="shared" si="5"/>
        <v>9941.5</v>
      </c>
      <c r="I90" s="10">
        <v>8167.2</v>
      </c>
      <c r="J90" s="10">
        <f t="shared" si="4"/>
        <v>82.152592667102553</v>
      </c>
    </row>
    <row r="91" spans="1:12" x14ac:dyDescent="0.25">
      <c r="A91" s="12" t="s">
        <v>0</v>
      </c>
      <c r="B91" s="12" t="s">
        <v>0</v>
      </c>
      <c r="C91" s="12" t="s">
        <v>66</v>
      </c>
      <c r="D91" s="31" t="s">
        <v>65</v>
      </c>
      <c r="E91" s="32"/>
      <c r="F91" s="11">
        <v>0</v>
      </c>
      <c r="G91" s="11">
        <v>9941.5</v>
      </c>
      <c r="H91" s="11">
        <f t="shared" si="5"/>
        <v>9941.5</v>
      </c>
      <c r="I91" s="11">
        <v>8167.2</v>
      </c>
      <c r="J91" s="11">
        <f t="shared" si="4"/>
        <v>82.152592667102553</v>
      </c>
    </row>
    <row r="92" spans="1:12" ht="25.5" x14ac:dyDescent="0.25">
      <c r="A92" s="12" t="s">
        <v>0</v>
      </c>
      <c r="B92" s="12" t="s">
        <v>0</v>
      </c>
      <c r="C92" s="12" t="s">
        <v>0</v>
      </c>
      <c r="D92" s="12" t="s">
        <v>4</v>
      </c>
      <c r="E92" s="12" t="s">
        <v>5</v>
      </c>
      <c r="F92" s="11">
        <v>0</v>
      </c>
      <c r="G92" s="11">
        <v>9941.5</v>
      </c>
      <c r="H92" s="11">
        <f t="shared" si="5"/>
        <v>9941.5</v>
      </c>
      <c r="I92" s="11">
        <v>8167.2</v>
      </c>
      <c r="J92" s="11">
        <f t="shared" si="4"/>
        <v>82.152592667102553</v>
      </c>
    </row>
    <row r="93" spans="1:12" x14ac:dyDescent="0.25">
      <c r="A93" s="12" t="s">
        <v>0</v>
      </c>
      <c r="B93" s="12" t="s">
        <v>0</v>
      </c>
      <c r="C93" s="12" t="s">
        <v>0</v>
      </c>
      <c r="D93" s="12" t="s">
        <v>4</v>
      </c>
      <c r="E93" s="12" t="s">
        <v>6</v>
      </c>
      <c r="F93" s="11">
        <v>0</v>
      </c>
      <c r="G93" s="11">
        <v>9941.5</v>
      </c>
      <c r="H93" s="11">
        <f t="shared" si="5"/>
        <v>9941.5</v>
      </c>
      <c r="I93" s="11">
        <v>8167.2</v>
      </c>
      <c r="J93" s="11">
        <f t="shared" si="4"/>
        <v>82.152592667102553</v>
      </c>
    </row>
    <row r="94" spans="1:12" ht="25.5" x14ac:dyDescent="0.25">
      <c r="A94" s="12" t="s">
        <v>0</v>
      </c>
      <c r="B94" s="12" t="s">
        <v>0</v>
      </c>
      <c r="C94" s="12" t="s">
        <v>0</v>
      </c>
      <c r="D94" s="12" t="s">
        <v>4</v>
      </c>
      <c r="E94" s="12" t="s">
        <v>14</v>
      </c>
      <c r="F94" s="11">
        <v>0</v>
      </c>
      <c r="G94" s="11">
        <v>9941.5</v>
      </c>
      <c r="H94" s="11">
        <f t="shared" si="5"/>
        <v>9941.5</v>
      </c>
      <c r="I94" s="11">
        <v>8167.2</v>
      </c>
      <c r="J94" s="11">
        <f t="shared" si="4"/>
        <v>82.152592667102553</v>
      </c>
    </row>
    <row r="95" spans="1:12" ht="25.5" x14ac:dyDescent="0.25">
      <c r="A95" s="12" t="s">
        <v>0</v>
      </c>
      <c r="B95" s="12" t="s">
        <v>0</v>
      </c>
      <c r="C95" s="12" t="s">
        <v>0</v>
      </c>
      <c r="D95" s="12" t="s">
        <v>4</v>
      </c>
      <c r="E95" s="12" t="s">
        <v>29</v>
      </c>
      <c r="F95" s="11">
        <v>0</v>
      </c>
      <c r="G95" s="11">
        <v>9941.5</v>
      </c>
      <c r="H95" s="11">
        <f t="shared" si="5"/>
        <v>9941.5</v>
      </c>
      <c r="I95" s="11">
        <v>8167.2</v>
      </c>
      <c r="J95" s="11">
        <f t="shared" si="4"/>
        <v>82.152592667102553</v>
      </c>
      <c r="L95" s="13"/>
    </row>
    <row r="96" spans="1:12" x14ac:dyDescent="0.25">
      <c r="A96" s="12" t="s">
        <v>0</v>
      </c>
      <c r="B96" s="12" t="s">
        <v>0</v>
      </c>
      <c r="C96" s="12" t="s">
        <v>0</v>
      </c>
      <c r="D96" s="12" t="s">
        <v>34</v>
      </c>
      <c r="E96" s="12" t="s">
        <v>35</v>
      </c>
      <c r="F96" s="11">
        <v>0</v>
      </c>
      <c r="G96" s="11">
        <v>9941.5</v>
      </c>
      <c r="H96" s="11">
        <f t="shared" si="5"/>
        <v>9941.5</v>
      </c>
      <c r="I96" s="11">
        <v>8167.2</v>
      </c>
      <c r="J96" s="11">
        <f t="shared" si="4"/>
        <v>82.152592667102553</v>
      </c>
    </row>
    <row r="97" spans="1:10" x14ac:dyDescent="0.25">
      <c r="A97" s="9" t="s">
        <v>0</v>
      </c>
      <c r="B97" s="9">
        <v>11019</v>
      </c>
      <c r="C97" s="33" t="s">
        <v>88</v>
      </c>
      <c r="D97" s="34"/>
      <c r="E97" s="35"/>
      <c r="F97" s="10">
        <v>0</v>
      </c>
      <c r="G97" s="10">
        <v>45000</v>
      </c>
      <c r="H97" s="10">
        <f t="shared" si="5"/>
        <v>45000</v>
      </c>
      <c r="I97" s="10">
        <v>39731.71</v>
      </c>
      <c r="J97" s="10">
        <f t="shared" si="4"/>
        <v>88.292688888888875</v>
      </c>
    </row>
    <row r="98" spans="1:10" x14ac:dyDescent="0.25">
      <c r="A98" s="12" t="s">
        <v>0</v>
      </c>
      <c r="B98" s="12" t="s">
        <v>0</v>
      </c>
      <c r="C98" s="12" t="s">
        <v>66</v>
      </c>
      <c r="D98" s="31" t="s">
        <v>65</v>
      </c>
      <c r="E98" s="32"/>
      <c r="F98" s="11">
        <v>0</v>
      </c>
      <c r="G98" s="11">
        <v>45000</v>
      </c>
      <c r="H98" s="11">
        <f t="shared" si="5"/>
        <v>45000</v>
      </c>
      <c r="I98" s="11">
        <v>39731.71</v>
      </c>
      <c r="J98" s="11">
        <f t="shared" si="4"/>
        <v>88.292688888888875</v>
      </c>
    </row>
    <row r="99" spans="1:10" ht="25.5" x14ac:dyDescent="0.25">
      <c r="A99" s="12" t="s">
        <v>0</v>
      </c>
      <c r="B99" s="12" t="s">
        <v>0</v>
      </c>
      <c r="C99" s="12" t="s">
        <v>0</v>
      </c>
      <c r="D99" s="12" t="s">
        <v>4</v>
      </c>
      <c r="E99" s="12" t="s">
        <v>5</v>
      </c>
      <c r="F99" s="11">
        <v>0</v>
      </c>
      <c r="G99" s="11">
        <v>45000</v>
      </c>
      <c r="H99" s="11">
        <f t="shared" si="5"/>
        <v>45000</v>
      </c>
      <c r="I99" s="11">
        <v>39731.71</v>
      </c>
      <c r="J99" s="11">
        <f t="shared" si="4"/>
        <v>88.292688888888875</v>
      </c>
    </row>
    <row r="100" spans="1:10" x14ac:dyDescent="0.25">
      <c r="A100" s="12" t="s">
        <v>0</v>
      </c>
      <c r="B100" s="12" t="s">
        <v>0</v>
      </c>
      <c r="C100" s="12" t="s">
        <v>0</v>
      </c>
      <c r="D100" s="12" t="s">
        <v>4</v>
      </c>
      <c r="E100" s="12" t="s">
        <v>6</v>
      </c>
      <c r="F100" s="11">
        <v>0</v>
      </c>
      <c r="G100" s="11">
        <v>45000</v>
      </c>
      <c r="H100" s="11">
        <f t="shared" si="5"/>
        <v>45000</v>
      </c>
      <c r="I100" s="11">
        <v>39731.71</v>
      </c>
      <c r="J100" s="11">
        <f t="shared" si="4"/>
        <v>88.292688888888875</v>
      </c>
    </row>
    <row r="101" spans="1:10" x14ac:dyDescent="0.25">
      <c r="A101" s="12" t="s">
        <v>0</v>
      </c>
      <c r="B101" s="12" t="s">
        <v>0</v>
      </c>
      <c r="C101" s="12" t="s">
        <v>0</v>
      </c>
      <c r="D101" s="12" t="s">
        <v>4</v>
      </c>
      <c r="E101" s="12" t="s">
        <v>64</v>
      </c>
      <c r="F101" s="11">
        <v>0</v>
      </c>
      <c r="G101" s="11">
        <v>45000</v>
      </c>
      <c r="H101" s="11">
        <f t="shared" si="5"/>
        <v>45000</v>
      </c>
      <c r="I101" s="11">
        <v>39731.71</v>
      </c>
      <c r="J101" s="11">
        <f t="shared" si="4"/>
        <v>88.292688888888875</v>
      </c>
    </row>
    <row r="102" spans="1:10" ht="25.5" x14ac:dyDescent="0.25">
      <c r="A102" s="12" t="s">
        <v>0</v>
      </c>
      <c r="B102" s="12" t="s">
        <v>0</v>
      </c>
      <c r="C102" s="12" t="s">
        <v>0</v>
      </c>
      <c r="D102" s="12" t="s">
        <v>4</v>
      </c>
      <c r="E102" s="12" t="s">
        <v>67</v>
      </c>
      <c r="F102" s="11">
        <v>0</v>
      </c>
      <c r="G102" s="11">
        <v>45000</v>
      </c>
      <c r="H102" s="11">
        <f t="shared" si="5"/>
        <v>45000</v>
      </c>
      <c r="I102" s="11">
        <v>39731.71</v>
      </c>
      <c r="J102" s="11">
        <f t="shared" si="4"/>
        <v>88.292688888888875</v>
      </c>
    </row>
    <row r="103" spans="1:10" ht="27.75" customHeight="1" x14ac:dyDescent="0.25">
      <c r="A103" s="12" t="s">
        <v>0</v>
      </c>
      <c r="B103" s="12" t="s">
        <v>0</v>
      </c>
      <c r="C103" s="12" t="s">
        <v>0</v>
      </c>
      <c r="D103" s="12" t="s">
        <v>70</v>
      </c>
      <c r="E103" s="12" t="s">
        <v>71</v>
      </c>
      <c r="F103" s="11">
        <v>0</v>
      </c>
      <c r="G103" s="11">
        <v>45000</v>
      </c>
      <c r="H103" s="11">
        <f t="shared" si="5"/>
        <v>45000</v>
      </c>
      <c r="I103" s="11">
        <v>39731.71</v>
      </c>
      <c r="J103" s="11">
        <f t="shared" si="4"/>
        <v>88.292688888888875</v>
      </c>
    </row>
    <row r="104" spans="1:10" ht="27.75" customHeight="1" x14ac:dyDescent="0.25">
      <c r="A104" s="9" t="s">
        <v>0</v>
      </c>
      <c r="B104" s="9">
        <v>12001</v>
      </c>
      <c r="C104" s="33" t="s">
        <v>89</v>
      </c>
      <c r="D104" s="34"/>
      <c r="E104" s="35"/>
      <c r="F104" s="10">
        <v>0</v>
      </c>
      <c r="G104" s="10">
        <v>26192.1</v>
      </c>
      <c r="H104" s="10">
        <f t="shared" si="5"/>
        <v>26192.1</v>
      </c>
      <c r="I104" s="10">
        <v>26183.19</v>
      </c>
      <c r="J104" s="10">
        <f t="shared" si="4"/>
        <v>99.965982109109234</v>
      </c>
    </row>
    <row r="105" spans="1:10" x14ac:dyDescent="0.25">
      <c r="A105" s="12" t="s">
        <v>0</v>
      </c>
      <c r="B105" s="12" t="s">
        <v>0</v>
      </c>
      <c r="C105" s="12" t="s">
        <v>66</v>
      </c>
      <c r="D105" s="31" t="s">
        <v>65</v>
      </c>
      <c r="E105" s="32"/>
      <c r="F105" s="11">
        <v>0</v>
      </c>
      <c r="G105" s="11">
        <v>26192.1</v>
      </c>
      <c r="H105" s="11">
        <f t="shared" si="5"/>
        <v>26192.1</v>
      </c>
      <c r="I105" s="11">
        <v>26183.19</v>
      </c>
      <c r="J105" s="11">
        <f t="shared" si="4"/>
        <v>99.965982109109234</v>
      </c>
    </row>
    <row r="106" spans="1:10" ht="25.5" x14ac:dyDescent="0.25">
      <c r="A106" s="12" t="s">
        <v>0</v>
      </c>
      <c r="B106" s="12" t="s">
        <v>0</v>
      </c>
      <c r="C106" s="12" t="s">
        <v>0</v>
      </c>
      <c r="D106" s="12" t="s">
        <v>4</v>
      </c>
      <c r="E106" s="12" t="s">
        <v>5</v>
      </c>
      <c r="F106" s="11">
        <v>0</v>
      </c>
      <c r="G106" s="11">
        <v>26192.1</v>
      </c>
      <c r="H106" s="11">
        <f t="shared" si="5"/>
        <v>26192.1</v>
      </c>
      <c r="I106" s="11">
        <v>26183.19</v>
      </c>
      <c r="J106" s="11">
        <f t="shared" si="4"/>
        <v>99.965982109109234</v>
      </c>
    </row>
    <row r="107" spans="1:10" x14ac:dyDescent="0.25">
      <c r="A107" s="12" t="s">
        <v>0</v>
      </c>
      <c r="B107" s="12" t="s">
        <v>0</v>
      </c>
      <c r="C107" s="12" t="s">
        <v>0</v>
      </c>
      <c r="D107" s="12" t="s">
        <v>4</v>
      </c>
      <c r="E107" s="12" t="s">
        <v>6</v>
      </c>
      <c r="F107" s="11">
        <v>0</v>
      </c>
      <c r="G107" s="11">
        <v>26192.1</v>
      </c>
      <c r="H107" s="11">
        <f t="shared" si="5"/>
        <v>26192.1</v>
      </c>
      <c r="I107" s="11">
        <v>26183.19</v>
      </c>
      <c r="J107" s="11">
        <f t="shared" si="4"/>
        <v>99.965982109109234</v>
      </c>
    </row>
    <row r="108" spans="1:10" x14ac:dyDescent="0.25">
      <c r="A108" s="12" t="s">
        <v>0</v>
      </c>
      <c r="B108" s="12" t="s">
        <v>0</v>
      </c>
      <c r="C108" s="12" t="s">
        <v>0</v>
      </c>
      <c r="D108" s="12" t="s">
        <v>4</v>
      </c>
      <c r="E108" s="12" t="s">
        <v>64</v>
      </c>
      <c r="F108" s="11">
        <v>0</v>
      </c>
      <c r="G108" s="11">
        <v>26192.1</v>
      </c>
      <c r="H108" s="11">
        <f t="shared" si="5"/>
        <v>26192.1</v>
      </c>
      <c r="I108" s="11">
        <v>26183.19</v>
      </c>
      <c r="J108" s="11">
        <f t="shared" si="4"/>
        <v>99.965982109109234</v>
      </c>
    </row>
    <row r="109" spans="1:10" ht="25.5" x14ac:dyDescent="0.25">
      <c r="A109" s="12" t="s">
        <v>0</v>
      </c>
      <c r="B109" s="12" t="s">
        <v>0</v>
      </c>
      <c r="C109" s="12" t="s">
        <v>0</v>
      </c>
      <c r="D109" s="12" t="s">
        <v>4</v>
      </c>
      <c r="E109" s="12" t="s">
        <v>67</v>
      </c>
      <c r="F109" s="11">
        <v>0</v>
      </c>
      <c r="G109" s="11">
        <v>26192.1</v>
      </c>
      <c r="H109" s="11">
        <f t="shared" si="5"/>
        <v>26192.1</v>
      </c>
      <c r="I109" s="11">
        <v>26183.19</v>
      </c>
      <c r="J109" s="11">
        <f t="shared" si="4"/>
        <v>99.965982109109234</v>
      </c>
    </row>
    <row r="110" spans="1:10" ht="25.5" x14ac:dyDescent="0.25">
      <c r="A110" s="12" t="s">
        <v>0</v>
      </c>
      <c r="B110" s="12" t="s">
        <v>0</v>
      </c>
      <c r="C110" s="12" t="s">
        <v>0</v>
      </c>
      <c r="D110" s="12" t="s">
        <v>68</v>
      </c>
      <c r="E110" s="12" t="s">
        <v>69</v>
      </c>
      <c r="F110" s="11">
        <v>0</v>
      </c>
      <c r="G110" s="11">
        <v>26192.1</v>
      </c>
      <c r="H110" s="11">
        <f t="shared" si="5"/>
        <v>26192.1</v>
      </c>
      <c r="I110" s="11">
        <v>26183.19</v>
      </c>
      <c r="J110" s="11">
        <f t="shared" si="4"/>
        <v>99.965982109109234</v>
      </c>
    </row>
    <row r="111" spans="1:10" ht="27.75" customHeight="1" x14ac:dyDescent="0.25">
      <c r="A111" s="9" t="s">
        <v>0</v>
      </c>
      <c r="B111" s="9">
        <v>31006</v>
      </c>
      <c r="C111" s="33" t="s">
        <v>90</v>
      </c>
      <c r="D111" s="34"/>
      <c r="E111" s="35"/>
      <c r="F111" s="10">
        <v>43228</v>
      </c>
      <c r="G111" s="10">
        <v>-1148.0999999999985</v>
      </c>
      <c r="H111" s="10">
        <f t="shared" si="5"/>
        <v>42079.9</v>
      </c>
      <c r="I111" s="10">
        <v>37688.620000000003</v>
      </c>
      <c r="J111" s="10">
        <f t="shared" si="4"/>
        <v>89.564423869828587</v>
      </c>
    </row>
    <row r="112" spans="1:10" x14ac:dyDescent="0.25">
      <c r="A112" s="12" t="s">
        <v>0</v>
      </c>
      <c r="B112" s="12" t="s">
        <v>0</v>
      </c>
      <c r="C112" s="12" t="s">
        <v>66</v>
      </c>
      <c r="D112" s="31" t="s">
        <v>65</v>
      </c>
      <c r="E112" s="32"/>
      <c r="F112" s="11">
        <v>43228</v>
      </c>
      <c r="G112" s="11">
        <v>-1148.0999999999985</v>
      </c>
      <c r="H112" s="11">
        <f t="shared" si="5"/>
        <v>42079.9</v>
      </c>
      <c r="I112" s="11">
        <v>37688.620000000003</v>
      </c>
      <c r="J112" s="11">
        <f t="shared" si="4"/>
        <v>89.564423869828587</v>
      </c>
    </row>
    <row r="113" spans="1:10" ht="25.5" x14ac:dyDescent="0.25">
      <c r="A113" s="12" t="s">
        <v>0</v>
      </c>
      <c r="B113" s="12" t="s">
        <v>0</v>
      </c>
      <c r="C113" s="12" t="s">
        <v>0</v>
      </c>
      <c r="D113" s="12" t="s">
        <v>4</v>
      </c>
      <c r="E113" s="12" t="s">
        <v>5</v>
      </c>
      <c r="F113" s="11">
        <v>43228</v>
      </c>
      <c r="G113" s="11">
        <v>-1148.0999999999985</v>
      </c>
      <c r="H113" s="11">
        <f t="shared" si="5"/>
        <v>42079.9</v>
      </c>
      <c r="I113" s="11">
        <v>37688.620000000003</v>
      </c>
      <c r="J113" s="11">
        <f t="shared" si="4"/>
        <v>89.564423869828587</v>
      </c>
    </row>
    <row r="114" spans="1:10" ht="25.5" x14ac:dyDescent="0.25">
      <c r="A114" s="12" t="s">
        <v>0</v>
      </c>
      <c r="B114" s="12" t="s">
        <v>0</v>
      </c>
      <c r="C114" s="12" t="s">
        <v>0</v>
      </c>
      <c r="D114" s="12" t="s">
        <v>4</v>
      </c>
      <c r="E114" s="12" t="s">
        <v>54</v>
      </c>
      <c r="F114" s="11">
        <v>43228</v>
      </c>
      <c r="G114" s="11">
        <v>-1148.0999999999985</v>
      </c>
      <c r="H114" s="11">
        <f t="shared" si="5"/>
        <v>42079.9</v>
      </c>
      <c r="I114" s="11">
        <v>37688.620000000003</v>
      </c>
      <c r="J114" s="11">
        <f t="shared" si="4"/>
        <v>89.564423869828587</v>
      </c>
    </row>
    <row r="115" spans="1:10" ht="25.5" x14ac:dyDescent="0.25">
      <c r="A115" s="12" t="s">
        <v>0</v>
      </c>
      <c r="B115" s="12" t="s">
        <v>0</v>
      </c>
      <c r="C115" s="12" t="s">
        <v>0</v>
      </c>
      <c r="D115" s="12" t="s">
        <v>4</v>
      </c>
      <c r="E115" s="12" t="s">
        <v>55</v>
      </c>
      <c r="F115" s="11">
        <v>43228</v>
      </c>
      <c r="G115" s="11">
        <v>-1148.0999999999985</v>
      </c>
      <c r="H115" s="11">
        <f t="shared" si="5"/>
        <v>42079.9</v>
      </c>
      <c r="I115" s="11">
        <v>37688.620000000003</v>
      </c>
      <c r="J115" s="11">
        <f t="shared" si="4"/>
        <v>89.564423869828587</v>
      </c>
    </row>
    <row r="116" spans="1:10" x14ac:dyDescent="0.25">
      <c r="A116" s="12" t="s">
        <v>0</v>
      </c>
      <c r="B116" s="12" t="s">
        <v>0</v>
      </c>
      <c r="C116" s="12" t="s">
        <v>0</v>
      </c>
      <c r="D116" s="12" t="s">
        <v>4</v>
      </c>
      <c r="E116" s="12" t="s">
        <v>56</v>
      </c>
      <c r="F116" s="11">
        <v>43228</v>
      </c>
      <c r="G116" s="11">
        <v>-1148.0999999999985</v>
      </c>
      <c r="H116" s="11">
        <f t="shared" si="5"/>
        <v>42079.9</v>
      </c>
      <c r="I116" s="11">
        <v>37688.620000000003</v>
      </c>
      <c r="J116" s="11">
        <f t="shared" si="4"/>
        <v>89.564423869828587</v>
      </c>
    </row>
    <row r="117" spans="1:10" x14ac:dyDescent="0.25">
      <c r="A117" s="12" t="s">
        <v>0</v>
      </c>
      <c r="B117" s="12" t="s">
        <v>0</v>
      </c>
      <c r="C117" s="12" t="s">
        <v>0</v>
      </c>
      <c r="D117" s="12" t="s">
        <v>59</v>
      </c>
      <c r="E117" s="12" t="s">
        <v>60</v>
      </c>
      <c r="F117" s="11">
        <v>43228</v>
      </c>
      <c r="G117" s="11">
        <v>-1148.0999999999985</v>
      </c>
      <c r="H117" s="11">
        <f t="shared" si="5"/>
        <v>42079.9</v>
      </c>
      <c r="I117" s="11">
        <v>37688.620000000003</v>
      </c>
      <c r="J117" s="11">
        <f t="shared" si="4"/>
        <v>89.564423869828587</v>
      </c>
    </row>
    <row r="121" spans="1:10" x14ac:dyDescent="0.25">
      <c r="F121" s="13"/>
    </row>
  </sheetData>
  <mergeCells count="27">
    <mergeCell ref="D68:E68"/>
    <mergeCell ref="C74:E74"/>
    <mergeCell ref="D75:E75"/>
    <mergeCell ref="C53:E53"/>
    <mergeCell ref="C81:E81"/>
    <mergeCell ref="D82:E82"/>
    <mergeCell ref="C90:E90"/>
    <mergeCell ref="D91:E91"/>
    <mergeCell ref="C97:E97"/>
    <mergeCell ref="C111:E111"/>
    <mergeCell ref="D112:E112"/>
    <mergeCell ref="D98:E98"/>
    <mergeCell ref="C104:E104"/>
    <mergeCell ref="D105:E105"/>
    <mergeCell ref="D54:E54"/>
    <mergeCell ref="C60:E60"/>
    <mergeCell ref="D61:E61"/>
    <mergeCell ref="C67:E67"/>
    <mergeCell ref="C8:E8"/>
    <mergeCell ref="D9:E9"/>
    <mergeCell ref="C46:E46"/>
    <mergeCell ref="D47:E47"/>
    <mergeCell ref="A2:I2"/>
    <mergeCell ref="A1:I1"/>
    <mergeCell ref="B7:E7"/>
    <mergeCell ref="A6:E6"/>
    <mergeCell ref="A5:E5"/>
  </mergeCells>
  <pageMargins left="0.2" right="0.2" top="0.44" bottom="0.44" header="0.2" footer="0.2"/>
  <pageSetup paperSize="9" firstPageNumber="649" orientation="portrait" useFirstPageNumber="1" r:id="rId1"/>
  <headerFooter>
    <oddFooter>&amp;LՀայաստանի Հանրապետության ֆինանսների նախարարություն&amp;R&amp;F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Haykanush Mkrtchyan</cp:lastModifiedBy>
  <cp:lastPrinted>2025-04-10T13:40:06Z</cp:lastPrinted>
  <dcterms:created xsi:type="dcterms:W3CDTF">2025-02-04T11:25:33Z</dcterms:created>
  <dcterms:modified xsi:type="dcterms:W3CDTF">2025-05-12T13:09:57Z</dcterms:modified>
</cp:coreProperties>
</file>